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TEST_ReservoirDam\OUTPUT\"/>
    </mc:Choice>
  </mc:AlternateContent>
  <xr:revisionPtr revIDLastSave="0" documentId="13_ncr:1_{260BF78F-2F77-4154-9306-5BC6C9921D55}" xr6:coauthVersionLast="47" xr6:coauthVersionMax="47" xr10:uidLastSave="{00000000-0000-0000-0000-000000000000}"/>
  <bookViews>
    <workbookView xWindow="43140" yWindow="-15285" windowWidth="38550" windowHeight="14685" activeTab="1" xr2:uid="{00000000-000D-0000-FFFF-FFFF00000000}"/>
  </bookViews>
  <sheets>
    <sheet name="SUMMARY" sheetId="20" r:id="rId1"/>
    <sheet name="CHART" sheetId="14" r:id="rId2"/>
  </sheets>
  <definedNames>
    <definedName name="_xlnm.Print_Area" localSheetId="0">SUMMARY!$A:$X</definedName>
  </definedNames>
  <calcPr calcId="191029"/>
</workbook>
</file>

<file path=xl/calcChain.xml><?xml version="1.0" encoding="utf-8"?>
<calcChain xmlns="http://schemas.openxmlformats.org/spreadsheetml/2006/main">
  <c r="X451" i="20" l="1"/>
  <c r="X450" i="20"/>
  <c r="X449" i="20"/>
  <c r="X433" i="20"/>
  <c r="X432" i="20"/>
  <c r="X431" i="20"/>
  <c r="X415" i="20"/>
  <c r="X414" i="20"/>
  <c r="X413" i="20"/>
  <c r="X397" i="20"/>
  <c r="X396" i="20"/>
  <c r="X395" i="20"/>
  <c r="X379" i="20"/>
  <c r="X378" i="20"/>
  <c r="X377" i="20"/>
  <c r="X361" i="20"/>
  <c r="X360" i="20"/>
  <c r="X359" i="20"/>
  <c r="X343" i="20"/>
  <c r="X342" i="20"/>
  <c r="X341" i="20"/>
  <c r="X325" i="20"/>
  <c r="X324" i="20"/>
  <c r="X323" i="20"/>
  <c r="X307" i="20"/>
  <c r="X306" i="20"/>
  <c r="X305" i="20"/>
  <c r="X289" i="20"/>
  <c r="X288" i="20"/>
  <c r="X287" i="20"/>
  <c r="X271" i="20"/>
  <c r="X270" i="20"/>
  <c r="X269" i="20"/>
  <c r="X253" i="20"/>
  <c r="X252" i="20"/>
  <c r="X251" i="20"/>
  <c r="X235" i="20"/>
  <c r="X234" i="20"/>
  <c r="X233" i="20"/>
  <c r="X217" i="20"/>
  <c r="X216" i="20"/>
  <c r="X215" i="20"/>
  <c r="X199" i="20"/>
  <c r="X198" i="20"/>
  <c r="X197" i="20"/>
  <c r="X181" i="20"/>
  <c r="X180" i="20"/>
  <c r="X179" i="20"/>
  <c r="X163" i="20"/>
  <c r="X162" i="20"/>
  <c r="X161" i="20"/>
  <c r="X145" i="20"/>
  <c r="X144" i="20"/>
  <c r="X143" i="20"/>
  <c r="X127" i="20"/>
  <c r="X126" i="20"/>
  <c r="X125" i="20"/>
  <c r="X109" i="20"/>
  <c r="X108" i="20"/>
  <c r="X107" i="20"/>
  <c r="X91" i="20"/>
  <c r="X90" i="20"/>
  <c r="X89" i="20"/>
  <c r="X73" i="20"/>
  <c r="X72" i="20"/>
  <c r="X71" i="20"/>
  <c r="X55" i="20"/>
  <c r="X54" i="20"/>
  <c r="X53" i="20"/>
  <c r="X37" i="20"/>
  <c r="X36" i="20"/>
  <c r="X35" i="20"/>
  <c r="X19" i="20"/>
  <c r="X18" i="20"/>
  <c r="X17" i="20"/>
  <c r="X448" i="20"/>
  <c r="X447" i="20"/>
  <c r="X446" i="20"/>
  <c r="X430" i="20"/>
  <c r="X429" i="20"/>
  <c r="X428" i="20"/>
  <c r="X412" i="20"/>
  <c r="X411" i="20"/>
  <c r="X410" i="20"/>
  <c r="X394" i="20"/>
  <c r="X393" i="20"/>
  <c r="X392" i="20"/>
  <c r="X376" i="20"/>
  <c r="X375" i="20"/>
  <c r="X374" i="20"/>
  <c r="X358" i="20"/>
  <c r="X357" i="20"/>
  <c r="X356" i="20"/>
  <c r="X340" i="20"/>
  <c r="X339" i="20"/>
  <c r="X338" i="20"/>
  <c r="X322" i="20"/>
  <c r="X321" i="20"/>
  <c r="X320" i="20"/>
  <c r="X304" i="20"/>
  <c r="X303" i="20"/>
  <c r="X302" i="20"/>
  <c r="X286" i="20"/>
  <c r="X285" i="20"/>
  <c r="X284" i="20"/>
  <c r="X268" i="20"/>
  <c r="X267" i="20"/>
  <c r="X266" i="20"/>
  <c r="X250" i="20"/>
  <c r="X249" i="20"/>
  <c r="X248" i="20"/>
  <c r="X232" i="20"/>
  <c r="X231" i="20"/>
  <c r="X230" i="20"/>
  <c r="X214" i="20"/>
  <c r="X213" i="20"/>
  <c r="X212" i="20"/>
  <c r="X196" i="20"/>
  <c r="X195" i="20"/>
  <c r="X194" i="20"/>
  <c r="X178" i="20"/>
  <c r="X177" i="20"/>
  <c r="X176" i="20"/>
  <c r="X160" i="20"/>
  <c r="X159" i="20"/>
  <c r="X158" i="20"/>
  <c r="X142" i="20"/>
  <c r="X141" i="20"/>
  <c r="X140" i="20"/>
  <c r="X124" i="20"/>
  <c r="X123" i="20"/>
  <c r="X122" i="20"/>
  <c r="X106" i="20"/>
  <c r="X105" i="20"/>
  <c r="X104" i="20"/>
  <c r="X88" i="20"/>
  <c r="X87" i="20"/>
  <c r="X86" i="20"/>
  <c r="X70" i="20"/>
  <c r="X69" i="20"/>
  <c r="X68" i="20"/>
  <c r="X52" i="20"/>
  <c r="X51" i="20"/>
  <c r="X50" i="20"/>
  <c r="X34" i="20"/>
  <c r="X33" i="20"/>
  <c r="X32" i="20"/>
  <c r="X16" i="20"/>
  <c r="X15" i="20"/>
  <c r="X14" i="20"/>
  <c r="X445" i="20"/>
  <c r="X444" i="20"/>
  <c r="X443" i="20"/>
  <c r="X427" i="20"/>
  <c r="X426" i="20"/>
  <c r="X425" i="20"/>
  <c r="X409" i="20"/>
  <c r="X408" i="20"/>
  <c r="X407" i="20"/>
  <c r="X391" i="20"/>
  <c r="X390" i="20"/>
  <c r="X389" i="20"/>
  <c r="X373" i="20"/>
  <c r="X372" i="20"/>
  <c r="X371" i="20"/>
  <c r="X355" i="20"/>
  <c r="X354" i="20"/>
  <c r="X353" i="20"/>
  <c r="X337" i="20"/>
  <c r="X336" i="20"/>
  <c r="X335" i="20"/>
  <c r="X319" i="20"/>
  <c r="X318" i="20"/>
  <c r="X317" i="20"/>
  <c r="X301" i="20"/>
  <c r="X300" i="20"/>
  <c r="X299" i="20"/>
  <c r="X283" i="20"/>
  <c r="X282" i="20"/>
  <c r="X281" i="20"/>
  <c r="X265" i="20"/>
  <c r="X264" i="20"/>
  <c r="X263" i="20"/>
  <c r="X247" i="20"/>
  <c r="X246" i="20"/>
  <c r="X245" i="20"/>
  <c r="X229" i="20"/>
  <c r="X228" i="20"/>
  <c r="X227" i="20"/>
  <c r="X211" i="20"/>
  <c r="X210" i="20"/>
  <c r="X209" i="20"/>
  <c r="X193" i="20"/>
  <c r="X192" i="20"/>
  <c r="X191" i="20"/>
  <c r="X175" i="20"/>
  <c r="X174" i="20"/>
  <c r="X173" i="20"/>
  <c r="X157" i="20"/>
  <c r="X156" i="20"/>
  <c r="X155" i="20"/>
  <c r="X139" i="20"/>
  <c r="X138" i="20"/>
  <c r="X137" i="20"/>
  <c r="X121" i="20"/>
  <c r="X120" i="20"/>
  <c r="X119" i="20"/>
  <c r="X103" i="20"/>
  <c r="X102" i="20"/>
  <c r="X101" i="20"/>
  <c r="X85" i="20"/>
  <c r="X84" i="20"/>
  <c r="X83" i="20"/>
  <c r="X67" i="20"/>
  <c r="X66" i="20"/>
  <c r="X65" i="20"/>
  <c r="X49" i="20"/>
  <c r="X48" i="20"/>
  <c r="X47" i="20"/>
  <c r="X31" i="20"/>
  <c r="X30" i="20"/>
  <c r="X29" i="20"/>
  <c r="X13" i="20"/>
  <c r="X12" i="20"/>
  <c r="X11" i="20"/>
  <c r="X442" i="20"/>
  <c r="X441" i="20"/>
  <c r="X440" i="20"/>
  <c r="X424" i="20"/>
  <c r="X423" i="20"/>
  <c r="X422" i="20"/>
  <c r="X406" i="20"/>
  <c r="X405" i="20"/>
  <c r="X404" i="20"/>
  <c r="X388" i="20"/>
  <c r="X387" i="20"/>
  <c r="X386" i="20"/>
  <c r="X370" i="20"/>
  <c r="X369" i="20"/>
  <c r="X368" i="20"/>
  <c r="X352" i="20"/>
  <c r="X351" i="20"/>
  <c r="X350" i="20"/>
  <c r="X334" i="20"/>
  <c r="X333" i="20"/>
  <c r="X332" i="20"/>
  <c r="X316" i="20"/>
  <c r="X315" i="20"/>
  <c r="X314" i="20"/>
  <c r="X298" i="20"/>
  <c r="X297" i="20"/>
  <c r="X296" i="20"/>
  <c r="X280" i="20"/>
  <c r="X279" i="20"/>
  <c r="X278" i="20"/>
  <c r="X262" i="20"/>
  <c r="X261" i="20"/>
  <c r="X260" i="20"/>
  <c r="X244" i="20"/>
  <c r="X243" i="20"/>
  <c r="X242" i="20"/>
  <c r="X226" i="20"/>
  <c r="X225" i="20"/>
  <c r="X224" i="20"/>
  <c r="X208" i="20"/>
  <c r="X207" i="20"/>
  <c r="X206" i="20"/>
  <c r="X190" i="20"/>
  <c r="X189" i="20"/>
  <c r="X188" i="20"/>
  <c r="X172" i="20"/>
  <c r="X171" i="20"/>
  <c r="X170" i="20"/>
  <c r="X154" i="20"/>
  <c r="X153" i="20"/>
  <c r="X152" i="20"/>
  <c r="X136" i="20"/>
  <c r="X135" i="20"/>
  <c r="X134" i="20"/>
  <c r="X118" i="20"/>
  <c r="X117" i="20"/>
  <c r="X116" i="20"/>
  <c r="X100" i="20"/>
  <c r="X99" i="20"/>
  <c r="X98" i="20"/>
  <c r="X82" i="20"/>
  <c r="X81" i="20"/>
  <c r="X80" i="20"/>
  <c r="X64" i="20"/>
  <c r="X63" i="20"/>
  <c r="X62" i="20"/>
  <c r="X46" i="20"/>
  <c r="X45" i="20"/>
  <c r="X44" i="20"/>
  <c r="X28" i="20"/>
  <c r="X27" i="20"/>
  <c r="X26" i="20"/>
  <c r="X10" i="20"/>
  <c r="X9" i="20"/>
  <c r="X8" i="20"/>
  <c r="X439" i="20"/>
  <c r="X438" i="20"/>
  <c r="X437" i="20"/>
  <c r="X421" i="20"/>
  <c r="X420" i="20"/>
  <c r="X419" i="20"/>
  <c r="X403" i="20"/>
  <c r="X402" i="20"/>
  <c r="X401" i="20"/>
  <c r="X385" i="20"/>
  <c r="X384" i="20"/>
  <c r="X383" i="20"/>
  <c r="X367" i="20"/>
  <c r="X366" i="20"/>
  <c r="X365" i="20"/>
  <c r="X349" i="20"/>
  <c r="X348" i="20"/>
  <c r="X347" i="20"/>
  <c r="X331" i="20"/>
  <c r="X330" i="20"/>
  <c r="X329" i="20"/>
  <c r="X313" i="20"/>
  <c r="X312" i="20"/>
  <c r="X311" i="20"/>
  <c r="X295" i="20"/>
  <c r="X294" i="20"/>
  <c r="X293" i="20"/>
  <c r="X277" i="20"/>
  <c r="X276" i="20"/>
  <c r="X275" i="20"/>
  <c r="X259" i="20"/>
  <c r="X258" i="20"/>
  <c r="X257" i="20"/>
  <c r="X241" i="20"/>
  <c r="X240" i="20"/>
  <c r="X239" i="20"/>
  <c r="X223" i="20"/>
  <c r="X222" i="20"/>
  <c r="X221" i="20"/>
  <c r="X205" i="20"/>
  <c r="X204" i="20"/>
  <c r="X203" i="20"/>
  <c r="X187" i="20"/>
  <c r="X186" i="20"/>
  <c r="X185" i="20"/>
  <c r="X169" i="20"/>
  <c r="X168" i="20"/>
  <c r="X167" i="20"/>
  <c r="X151" i="20"/>
  <c r="X150" i="20"/>
  <c r="X149" i="20"/>
  <c r="X133" i="20"/>
  <c r="X132" i="20"/>
  <c r="X131" i="20"/>
  <c r="X115" i="20"/>
  <c r="X114" i="20"/>
  <c r="X113" i="20"/>
  <c r="X97" i="20"/>
  <c r="X96" i="20"/>
  <c r="X95" i="20"/>
  <c r="X79" i="20"/>
  <c r="X78" i="20"/>
  <c r="X77" i="20"/>
  <c r="X61" i="20"/>
  <c r="X60" i="20"/>
  <c r="X59" i="20"/>
  <c r="X43" i="20"/>
  <c r="X42" i="20"/>
  <c r="X41" i="20"/>
  <c r="X25" i="20"/>
  <c r="X24" i="20"/>
  <c r="X23" i="20"/>
  <c r="X7" i="20"/>
  <c r="X6" i="20"/>
  <c r="X5" i="20"/>
  <c r="X436" i="20"/>
  <c r="X435" i="20"/>
  <c r="X434" i="20"/>
  <c r="X418" i="20"/>
  <c r="X417" i="20"/>
  <c r="X416" i="20"/>
  <c r="X400" i="20"/>
  <c r="X399" i="20"/>
  <c r="X398" i="20"/>
  <c r="X382" i="20"/>
  <c r="X381" i="20"/>
  <c r="X380" i="20"/>
  <c r="X364" i="20"/>
  <c r="X363" i="20"/>
  <c r="X362" i="20"/>
  <c r="X346" i="20"/>
  <c r="X345" i="20"/>
  <c r="X344" i="20"/>
  <c r="X328" i="20"/>
  <c r="X327" i="20"/>
  <c r="X326" i="20"/>
  <c r="X310" i="20"/>
  <c r="X309" i="20"/>
  <c r="X308" i="20"/>
  <c r="X292" i="20"/>
  <c r="X291" i="20"/>
  <c r="X290" i="20"/>
  <c r="X274" i="20"/>
  <c r="X273" i="20"/>
  <c r="X272" i="20"/>
  <c r="X256" i="20"/>
  <c r="X255" i="20"/>
  <c r="X254" i="20"/>
  <c r="X238" i="20"/>
  <c r="X237" i="20"/>
  <c r="X236" i="20"/>
  <c r="X220" i="20"/>
  <c r="X219" i="20"/>
  <c r="X218" i="20"/>
  <c r="X202" i="20"/>
  <c r="X201" i="20"/>
  <c r="X200" i="20"/>
  <c r="X184" i="20"/>
  <c r="X183" i="20"/>
  <c r="X182" i="20"/>
  <c r="X166" i="20"/>
  <c r="X165" i="20"/>
  <c r="X164" i="20"/>
  <c r="X148" i="20"/>
  <c r="X147" i="20"/>
  <c r="X146" i="20"/>
  <c r="X130" i="20"/>
  <c r="X129" i="20"/>
  <c r="X128" i="20"/>
  <c r="X112" i="20"/>
  <c r="X111" i="20"/>
  <c r="X110" i="20"/>
  <c r="X94" i="20"/>
  <c r="X93" i="20"/>
  <c r="X92" i="20"/>
  <c r="X76" i="20"/>
  <c r="X75" i="20"/>
  <c r="X74" i="20"/>
  <c r="X58" i="20"/>
  <c r="X57" i="20"/>
  <c r="X56" i="20"/>
  <c r="X40" i="20"/>
  <c r="X39" i="20"/>
  <c r="X38" i="20"/>
  <c r="X22" i="20"/>
  <c r="X21" i="20"/>
  <c r="X20" i="20"/>
  <c r="X4" i="20"/>
  <c r="X3" i="20"/>
  <c r="X2" i="20"/>
  <c r="AE1" i="20"/>
  <c r="W1" i="20"/>
  <c r="V1" i="20"/>
  <c r="U1" i="20"/>
  <c r="X1" i="20"/>
  <c r="T1" i="20"/>
  <c r="Y1" i="20"/>
</calcChain>
</file>

<file path=xl/sharedStrings.xml><?xml version="1.0" encoding="utf-8"?>
<sst xmlns="http://schemas.openxmlformats.org/spreadsheetml/2006/main" count="476" uniqueCount="476">
  <si>
    <t>XC</t>
  </si>
  <si>
    <t>YC</t>
  </si>
  <si>
    <t>Alpha</t>
  </si>
  <si>
    <t>Scale</t>
  </si>
  <si>
    <t>A</t>
  </si>
  <si>
    <t>B</t>
  </si>
  <si>
    <t>A/B</t>
  </si>
  <si>
    <t>H2</t>
  </si>
  <si>
    <t>Elev_Crown</t>
  </si>
  <si>
    <t>CUT_STRIP</t>
  </si>
  <si>
    <t>CUT</t>
  </si>
  <si>
    <t>FILL_STRIP</t>
  </si>
  <si>
    <t>FILL</t>
  </si>
  <si>
    <t>AREA_SLOPE</t>
  </si>
  <si>
    <t>AREA_FLOOR</t>
  </si>
  <si>
    <t>ERROR</t>
  </si>
  <si>
    <t>V_LIVE</t>
  </si>
  <si>
    <t>Combination</t>
  </si>
  <si>
    <t xml:space="preserve"> [EUR]</t>
  </si>
  <si>
    <t>RESERVOIR CONSTRUCTION COST</t>
  </si>
  <si>
    <t>(stripping, cut, fill and water proofing face only)</t>
  </si>
  <si>
    <t>Z_H2O</t>
  </si>
  <si>
    <t>X Coordinate of Center of Dam Crest</t>
  </si>
  <si>
    <t>Y Coordinate of Center of Dam Crest</t>
  </si>
  <si>
    <t>1 of 450</t>
  </si>
  <si>
    <t>2 of 450</t>
  </si>
  <si>
    <t>3 of 450</t>
  </si>
  <si>
    <t>4 of 450</t>
  </si>
  <si>
    <t>5 of 450</t>
  </si>
  <si>
    <t>6 of 450</t>
  </si>
  <si>
    <t>7 of 450</t>
  </si>
  <si>
    <t>8 of 450</t>
  </si>
  <si>
    <t>9 of 450</t>
  </si>
  <si>
    <t>10 of 450</t>
  </si>
  <si>
    <t>11 of 450</t>
  </si>
  <si>
    <t>12 of 450</t>
  </si>
  <si>
    <t>13 of 450</t>
  </si>
  <si>
    <t>14 of 450</t>
  </si>
  <si>
    <t>15 of 450</t>
  </si>
  <si>
    <t>16 of 450</t>
  </si>
  <si>
    <t>17 of 450</t>
  </si>
  <si>
    <t>18 of 450</t>
  </si>
  <si>
    <t>19 of 450</t>
  </si>
  <si>
    <t>20 of 450</t>
  </si>
  <si>
    <t>21 of 450</t>
  </si>
  <si>
    <t>22 of 450</t>
  </si>
  <si>
    <t>23 of 450</t>
  </si>
  <si>
    <t>24 of 450</t>
  </si>
  <si>
    <t>25 of 450</t>
  </si>
  <si>
    <t>26 of 450</t>
  </si>
  <si>
    <t>27 of 450</t>
  </si>
  <si>
    <t>28 of 450</t>
  </si>
  <si>
    <t>29 of 450</t>
  </si>
  <si>
    <t>30 of 450</t>
  </si>
  <si>
    <t>31 of 450</t>
  </si>
  <si>
    <t>32 of 450</t>
  </si>
  <si>
    <t>33 of 450</t>
  </si>
  <si>
    <t>34 of 450</t>
  </si>
  <si>
    <t>35 of 450</t>
  </si>
  <si>
    <t>36 of 450</t>
  </si>
  <si>
    <t>37 of 450</t>
  </si>
  <si>
    <t>38 of 450</t>
  </si>
  <si>
    <t>39 of 450</t>
  </si>
  <si>
    <t>40 of 450</t>
  </si>
  <si>
    <t>41 of 450</t>
  </si>
  <si>
    <t>42 of 450</t>
  </si>
  <si>
    <t>43 of 450</t>
  </si>
  <si>
    <t>44 of 450</t>
  </si>
  <si>
    <t>45 of 450</t>
  </si>
  <si>
    <t>46 of 450</t>
  </si>
  <si>
    <t>47 of 450</t>
  </si>
  <si>
    <t>48 of 450</t>
  </si>
  <si>
    <t>49 of 450</t>
  </si>
  <si>
    <t>50 of 450</t>
  </si>
  <si>
    <t>51 of 450</t>
  </si>
  <si>
    <t>52 of 450</t>
  </si>
  <si>
    <t>53 of 450</t>
  </si>
  <si>
    <t>54 of 450</t>
  </si>
  <si>
    <t>55 of 450</t>
  </si>
  <si>
    <t>56 of 450</t>
  </si>
  <si>
    <t>57 of 450</t>
  </si>
  <si>
    <t>58 of 450</t>
  </si>
  <si>
    <t>59 of 450</t>
  </si>
  <si>
    <t>60 of 450</t>
  </si>
  <si>
    <t>61 of 450</t>
  </si>
  <si>
    <t>62 of 450</t>
  </si>
  <si>
    <t>63 of 450</t>
  </si>
  <si>
    <t>64 of 450</t>
  </si>
  <si>
    <t>65 of 450</t>
  </si>
  <si>
    <t>66 of 450</t>
  </si>
  <si>
    <t>67 of 450</t>
  </si>
  <si>
    <t>68 of 450</t>
  </si>
  <si>
    <t>69 of 450</t>
  </si>
  <si>
    <t>70 of 450</t>
  </si>
  <si>
    <t>71 of 450</t>
  </si>
  <si>
    <t>72 of 450</t>
  </si>
  <si>
    <t>73 of 450</t>
  </si>
  <si>
    <t>74 of 450</t>
  </si>
  <si>
    <t>75 of 450</t>
  </si>
  <si>
    <t>76 of 450</t>
  </si>
  <si>
    <t>77 of 450</t>
  </si>
  <si>
    <t>78 of 450</t>
  </si>
  <si>
    <t>79 of 450</t>
  </si>
  <si>
    <t>80 of 450</t>
  </si>
  <si>
    <t>81 of 450</t>
  </si>
  <si>
    <t>82 of 450</t>
  </si>
  <si>
    <t>83 of 450</t>
  </si>
  <si>
    <t>84 of 450</t>
  </si>
  <si>
    <t>85 of 450</t>
  </si>
  <si>
    <t>86 of 450</t>
  </si>
  <si>
    <t>87 of 450</t>
  </si>
  <si>
    <t>88 of 450</t>
  </si>
  <si>
    <t>89 of 450</t>
  </si>
  <si>
    <t>90 of 450</t>
  </si>
  <si>
    <t>91 of 450</t>
  </si>
  <si>
    <t>92 of 450</t>
  </si>
  <si>
    <t>93 of 450</t>
  </si>
  <si>
    <t>94 of 450</t>
  </si>
  <si>
    <t>95 of 450</t>
  </si>
  <si>
    <t>96 of 450</t>
  </si>
  <si>
    <t>97 of 450</t>
  </si>
  <si>
    <t>98 of 450</t>
  </si>
  <si>
    <t>99 of 450</t>
  </si>
  <si>
    <t>100 of 450</t>
  </si>
  <si>
    <t>101 of 450</t>
  </si>
  <si>
    <t>102 of 450</t>
  </si>
  <si>
    <t>103 of 450</t>
  </si>
  <si>
    <t>104 of 450</t>
  </si>
  <si>
    <t>105 of 450</t>
  </si>
  <si>
    <t>106 of 450</t>
  </si>
  <si>
    <t>107 of 450</t>
  </si>
  <si>
    <t>108 of 450</t>
  </si>
  <si>
    <t>109 of 450</t>
  </si>
  <si>
    <t>110 of 450</t>
  </si>
  <si>
    <t>111 of 450</t>
  </si>
  <si>
    <t>112 of 450</t>
  </si>
  <si>
    <t>113 of 450</t>
  </si>
  <si>
    <t>114 of 450</t>
  </si>
  <si>
    <t>115 of 450</t>
  </si>
  <si>
    <t>116 of 450</t>
  </si>
  <si>
    <t>117 of 450</t>
  </si>
  <si>
    <t>118 of 450</t>
  </si>
  <si>
    <t>119 of 450</t>
  </si>
  <si>
    <t>120 of 450</t>
  </si>
  <si>
    <t>121 of 450</t>
  </si>
  <si>
    <t>122 of 450</t>
  </si>
  <si>
    <t>123 of 450</t>
  </si>
  <si>
    <t>124 of 450</t>
  </si>
  <si>
    <t>125 of 450</t>
  </si>
  <si>
    <t>126 of 450</t>
  </si>
  <si>
    <t>127 of 450</t>
  </si>
  <si>
    <t>128 of 450</t>
  </si>
  <si>
    <t>129 of 450</t>
  </si>
  <si>
    <t>130 of 450</t>
  </si>
  <si>
    <t>131 of 450</t>
  </si>
  <si>
    <t>132 of 450</t>
  </si>
  <si>
    <t>133 of 450</t>
  </si>
  <si>
    <t>134 of 450</t>
  </si>
  <si>
    <t>135 of 450</t>
  </si>
  <si>
    <t>136 of 450</t>
  </si>
  <si>
    <t>137 of 450</t>
  </si>
  <si>
    <t>138 of 450</t>
  </si>
  <si>
    <t>139 of 450</t>
  </si>
  <si>
    <t>140 of 450</t>
  </si>
  <si>
    <t>141 of 450</t>
  </si>
  <si>
    <t>142 of 450</t>
  </si>
  <si>
    <t>143 of 450</t>
  </si>
  <si>
    <t>144 of 450</t>
  </si>
  <si>
    <t>145 of 450</t>
  </si>
  <si>
    <t>146 of 450</t>
  </si>
  <si>
    <t>147 of 450</t>
  </si>
  <si>
    <t>148 of 450</t>
  </si>
  <si>
    <t>149 of 450</t>
  </si>
  <si>
    <t>150 of 450</t>
  </si>
  <si>
    <t>151 of 450</t>
  </si>
  <si>
    <t>152 of 450</t>
  </si>
  <si>
    <t>153 of 450</t>
  </si>
  <si>
    <t>154 of 450</t>
  </si>
  <si>
    <t>155 of 450</t>
  </si>
  <si>
    <t>156 of 450</t>
  </si>
  <si>
    <t>157 of 450</t>
  </si>
  <si>
    <t>158 of 450</t>
  </si>
  <si>
    <t>159 of 450</t>
  </si>
  <si>
    <t>160 of 450</t>
  </si>
  <si>
    <t>161 of 450</t>
  </si>
  <si>
    <t>162 of 450</t>
  </si>
  <si>
    <t>163 of 450</t>
  </si>
  <si>
    <t>164 of 450</t>
  </si>
  <si>
    <t>165 of 450</t>
  </si>
  <si>
    <t>166 of 450</t>
  </si>
  <si>
    <t>167 of 450</t>
  </si>
  <si>
    <t>168 of 450</t>
  </si>
  <si>
    <t>169 of 450</t>
  </si>
  <si>
    <t>170 of 450</t>
  </si>
  <si>
    <t>171 of 450</t>
  </si>
  <si>
    <t>172 of 450</t>
  </si>
  <si>
    <t>173 of 450</t>
  </si>
  <si>
    <t>174 of 450</t>
  </si>
  <si>
    <t>175 of 450</t>
  </si>
  <si>
    <t>176 of 450</t>
  </si>
  <si>
    <t>177 of 450</t>
  </si>
  <si>
    <t>178 of 450</t>
  </si>
  <si>
    <t>179 of 450</t>
  </si>
  <si>
    <t>180 of 450</t>
  </si>
  <si>
    <t>181 of 450</t>
  </si>
  <si>
    <t>182 of 450</t>
  </si>
  <si>
    <t>183 of 450</t>
  </si>
  <si>
    <t>184 of 450</t>
  </si>
  <si>
    <t>185 of 450</t>
  </si>
  <si>
    <t>186 of 450</t>
  </si>
  <si>
    <t>187 of 450</t>
  </si>
  <si>
    <t>188 of 450</t>
  </si>
  <si>
    <t>189 of 450</t>
  </si>
  <si>
    <t>190 of 450</t>
  </si>
  <si>
    <t>191 of 450</t>
  </si>
  <si>
    <t>192 of 450</t>
  </si>
  <si>
    <t>193 of 450</t>
  </si>
  <si>
    <t>194 of 450</t>
  </si>
  <si>
    <t>195 of 450</t>
  </si>
  <si>
    <t>196 of 450</t>
  </si>
  <si>
    <t>197 of 450</t>
  </si>
  <si>
    <t>198 of 450</t>
  </si>
  <si>
    <t>199 of 450</t>
  </si>
  <si>
    <t>200 of 450</t>
  </si>
  <si>
    <t>201 of 450</t>
  </si>
  <si>
    <t>202 of 450</t>
  </si>
  <si>
    <t>203 of 450</t>
  </si>
  <si>
    <t>204 of 450</t>
  </si>
  <si>
    <t>205 of 450</t>
  </si>
  <si>
    <t>206 of 450</t>
  </si>
  <si>
    <t>207 of 450</t>
  </si>
  <si>
    <t>208 of 450</t>
  </si>
  <si>
    <t>209 of 450</t>
  </si>
  <si>
    <t>210 of 450</t>
  </si>
  <si>
    <t>211 of 450</t>
  </si>
  <si>
    <t>212 of 450</t>
  </si>
  <si>
    <t>213 of 450</t>
  </si>
  <si>
    <t>214 of 450</t>
  </si>
  <si>
    <t>215 of 450</t>
  </si>
  <si>
    <t>216 of 450</t>
  </si>
  <si>
    <t>217 of 450</t>
  </si>
  <si>
    <t>218 of 450</t>
  </si>
  <si>
    <t>219 of 450</t>
  </si>
  <si>
    <t>220 of 450</t>
  </si>
  <si>
    <t>221 of 450</t>
  </si>
  <si>
    <t>222 of 450</t>
  </si>
  <si>
    <t>223 of 450</t>
  </si>
  <si>
    <t>224 of 450</t>
  </si>
  <si>
    <t>225 of 450</t>
  </si>
  <si>
    <t>226 of 450</t>
  </si>
  <si>
    <t>227 of 450</t>
  </si>
  <si>
    <t>228 of 450</t>
  </si>
  <si>
    <t>229 of 450</t>
  </si>
  <si>
    <t>230 of 450</t>
  </si>
  <si>
    <t>231 of 450</t>
  </si>
  <si>
    <t>232 of 450</t>
  </si>
  <si>
    <t>233 of 450</t>
  </si>
  <si>
    <t>234 of 450</t>
  </si>
  <si>
    <t>235 of 450</t>
  </si>
  <si>
    <t>236 of 450</t>
  </si>
  <si>
    <t>237 of 450</t>
  </si>
  <si>
    <t>238 of 450</t>
  </si>
  <si>
    <t>239 of 450</t>
  </si>
  <si>
    <t>240 of 450</t>
  </si>
  <si>
    <t>241 of 450</t>
  </si>
  <si>
    <t>242 of 450</t>
  </si>
  <si>
    <t>243 of 450</t>
  </si>
  <si>
    <t>244 of 450</t>
  </si>
  <si>
    <t>245 of 450</t>
  </si>
  <si>
    <t>246 of 450</t>
  </si>
  <si>
    <t>247 of 450</t>
  </si>
  <si>
    <t>248 of 450</t>
  </si>
  <si>
    <t>249 of 450</t>
  </si>
  <si>
    <t>250 of 450</t>
  </si>
  <si>
    <t>251 of 450</t>
  </si>
  <si>
    <t>252 of 450</t>
  </si>
  <si>
    <t>253 of 450</t>
  </si>
  <si>
    <t>254 of 450</t>
  </si>
  <si>
    <t>255 of 450</t>
  </si>
  <si>
    <t>256 of 450</t>
  </si>
  <si>
    <t>257 of 450</t>
  </si>
  <si>
    <t>258 of 450</t>
  </si>
  <si>
    <t>259 of 450</t>
  </si>
  <si>
    <t>260 of 450</t>
  </si>
  <si>
    <t>261 of 450</t>
  </si>
  <si>
    <t>262 of 450</t>
  </si>
  <si>
    <t>263 of 450</t>
  </si>
  <si>
    <t>264 of 450</t>
  </si>
  <si>
    <t>265 of 450</t>
  </si>
  <si>
    <t>266 of 450</t>
  </si>
  <si>
    <t>267 of 450</t>
  </si>
  <si>
    <t>268 of 450</t>
  </si>
  <si>
    <t>269 of 450</t>
  </si>
  <si>
    <t>270 of 450</t>
  </si>
  <si>
    <t>271 of 450</t>
  </si>
  <si>
    <t>272 of 450</t>
  </si>
  <si>
    <t>273 of 450</t>
  </si>
  <si>
    <t>274 of 450</t>
  </si>
  <si>
    <t>275 of 450</t>
  </si>
  <si>
    <t>276 of 450</t>
  </si>
  <si>
    <t>277 of 450</t>
  </si>
  <si>
    <t>278 of 450</t>
  </si>
  <si>
    <t>279 of 450</t>
  </si>
  <si>
    <t>280 of 450</t>
  </si>
  <si>
    <t>281 of 450</t>
  </si>
  <si>
    <t>282 of 450</t>
  </si>
  <si>
    <t>283 of 450</t>
  </si>
  <si>
    <t>284 of 450</t>
  </si>
  <si>
    <t>285 of 450</t>
  </si>
  <si>
    <t>286 of 450</t>
  </si>
  <si>
    <t>287 of 450</t>
  </si>
  <si>
    <t>288 of 450</t>
  </si>
  <si>
    <t>289 of 450</t>
  </si>
  <si>
    <t>290 of 450</t>
  </si>
  <si>
    <t>291 of 450</t>
  </si>
  <si>
    <t>292 of 450</t>
  </si>
  <si>
    <t>293 of 450</t>
  </si>
  <si>
    <t>294 of 450</t>
  </si>
  <si>
    <t>295 of 450</t>
  </si>
  <si>
    <t>296 of 450</t>
  </si>
  <si>
    <t>297 of 450</t>
  </si>
  <si>
    <t>298 of 450</t>
  </si>
  <si>
    <t>299 of 450</t>
  </si>
  <si>
    <t>300 of 450</t>
  </si>
  <si>
    <t>301 of 450</t>
  </si>
  <si>
    <t>302 of 450</t>
  </si>
  <si>
    <t>303 of 450</t>
  </si>
  <si>
    <t>304 of 450</t>
  </si>
  <si>
    <t>305 of 450</t>
  </si>
  <si>
    <t>306 of 450</t>
  </si>
  <si>
    <t>307 of 450</t>
  </si>
  <si>
    <t>308 of 450</t>
  </si>
  <si>
    <t>309 of 450</t>
  </si>
  <si>
    <t>310 of 450</t>
  </si>
  <si>
    <t>311 of 450</t>
  </si>
  <si>
    <t>312 of 450</t>
  </si>
  <si>
    <t>313 of 450</t>
  </si>
  <si>
    <t>314 of 450</t>
  </si>
  <si>
    <t>315 of 450</t>
  </si>
  <si>
    <t>316 of 450</t>
  </si>
  <si>
    <t>317 of 450</t>
  </si>
  <si>
    <t>318 of 450</t>
  </si>
  <si>
    <t>319 of 450</t>
  </si>
  <si>
    <t>320 of 450</t>
  </si>
  <si>
    <t>321 of 450</t>
  </si>
  <si>
    <t>322 of 450</t>
  </si>
  <si>
    <t>323 of 450</t>
  </si>
  <si>
    <t>324 of 450</t>
  </si>
  <si>
    <t>325 of 450</t>
  </si>
  <si>
    <t>326 of 450</t>
  </si>
  <si>
    <t>327 of 450</t>
  </si>
  <si>
    <t>328 of 450</t>
  </si>
  <si>
    <t>329 of 450</t>
  </si>
  <si>
    <t>330 of 450</t>
  </si>
  <si>
    <t>331 of 450</t>
  </si>
  <si>
    <t>332 of 450</t>
  </si>
  <si>
    <t>333 of 450</t>
  </si>
  <si>
    <t>334 of 450</t>
  </si>
  <si>
    <t>335 of 450</t>
  </si>
  <si>
    <t>336 of 450</t>
  </si>
  <si>
    <t>337 of 450</t>
  </si>
  <si>
    <t>338 of 450</t>
  </si>
  <si>
    <t>339 of 450</t>
  </si>
  <si>
    <t>340 of 450</t>
  </si>
  <si>
    <t>341 of 450</t>
  </si>
  <si>
    <t>342 of 450</t>
  </si>
  <si>
    <t>343 of 450</t>
  </si>
  <si>
    <t>344 of 450</t>
  </si>
  <si>
    <t>345 of 450</t>
  </si>
  <si>
    <t>346 of 450</t>
  </si>
  <si>
    <t>347 of 450</t>
  </si>
  <si>
    <t>348 of 450</t>
  </si>
  <si>
    <t>349 of 450</t>
  </si>
  <si>
    <t>350 of 450</t>
  </si>
  <si>
    <t>351 of 450</t>
  </si>
  <si>
    <t>352 of 450</t>
  </si>
  <si>
    <t>353 of 450</t>
  </si>
  <si>
    <t>354 of 450</t>
  </si>
  <si>
    <t>355 of 450</t>
  </si>
  <si>
    <t>356 of 450</t>
  </si>
  <si>
    <t>357 of 450</t>
  </si>
  <si>
    <t>358 of 450</t>
  </si>
  <si>
    <t>359 of 450</t>
  </si>
  <si>
    <t>360 of 450</t>
  </si>
  <si>
    <t>361 of 450</t>
  </si>
  <si>
    <t>362 of 450</t>
  </si>
  <si>
    <t>363 of 450</t>
  </si>
  <si>
    <t>364 of 450</t>
  </si>
  <si>
    <t>365 of 450</t>
  </si>
  <si>
    <t>366 of 450</t>
  </si>
  <si>
    <t>367 of 450</t>
  </si>
  <si>
    <t>368 of 450</t>
  </si>
  <si>
    <t>369 of 450</t>
  </si>
  <si>
    <t>370 of 450</t>
  </si>
  <si>
    <t>371 of 450</t>
  </si>
  <si>
    <t>372 of 450</t>
  </si>
  <si>
    <t>373 of 450</t>
  </si>
  <si>
    <t>374 of 450</t>
  </si>
  <si>
    <t>375 of 450</t>
  </si>
  <si>
    <t>376 of 450</t>
  </si>
  <si>
    <t>377 of 450</t>
  </si>
  <si>
    <t>378 of 450</t>
  </si>
  <si>
    <t>379 of 450</t>
  </si>
  <si>
    <t>380 of 450</t>
  </si>
  <si>
    <t>381 of 450</t>
  </si>
  <si>
    <t>382 of 450</t>
  </si>
  <si>
    <t>383 of 450</t>
  </si>
  <si>
    <t>384 of 450</t>
  </si>
  <si>
    <t>385 of 450</t>
  </si>
  <si>
    <t>386 of 450</t>
  </si>
  <si>
    <t>387 of 450</t>
  </si>
  <si>
    <t>388 of 450</t>
  </si>
  <si>
    <t>389 of 450</t>
  </si>
  <si>
    <t>390 of 450</t>
  </si>
  <si>
    <t>391 of 450</t>
  </si>
  <si>
    <t>392 of 450</t>
  </si>
  <si>
    <t>393 of 450</t>
  </si>
  <si>
    <t>394 of 450</t>
  </si>
  <si>
    <t>395 of 450</t>
  </si>
  <si>
    <t>396 of 450</t>
  </si>
  <si>
    <t>397 of 450</t>
  </si>
  <si>
    <t>398 of 450</t>
  </si>
  <si>
    <t>399 of 450</t>
  </si>
  <si>
    <t>400 of 450</t>
  </si>
  <si>
    <t>401 of 450</t>
  </si>
  <si>
    <t>402 of 450</t>
  </si>
  <si>
    <t>403 of 450</t>
  </si>
  <si>
    <t>404 of 450</t>
  </si>
  <si>
    <t>405 of 450</t>
  </si>
  <si>
    <t>406 of 450</t>
  </si>
  <si>
    <t>407 of 450</t>
  </si>
  <si>
    <t>408 of 450</t>
  </si>
  <si>
    <t>409 of 450</t>
  </si>
  <si>
    <t>410 of 450</t>
  </si>
  <si>
    <t>411 of 450</t>
  </si>
  <si>
    <t>412 of 450</t>
  </si>
  <si>
    <t>413 of 450</t>
  </si>
  <si>
    <t>414 of 450</t>
  </si>
  <si>
    <t>415 of 450</t>
  </si>
  <si>
    <t>416 of 450</t>
  </si>
  <si>
    <t>417 of 450</t>
  </si>
  <si>
    <t>418 of 450</t>
  </si>
  <si>
    <t>419 of 450</t>
  </si>
  <si>
    <t>420 of 450</t>
  </si>
  <si>
    <t>421 of 450</t>
  </si>
  <si>
    <t>422 of 450</t>
  </si>
  <si>
    <t>423 of 450</t>
  </si>
  <si>
    <t>424 of 450</t>
  </si>
  <si>
    <t>425 of 450</t>
  </si>
  <si>
    <t>426 of 450</t>
  </si>
  <si>
    <t>427 of 450</t>
  </si>
  <si>
    <t>428 of 450</t>
  </si>
  <si>
    <t>429 of 450</t>
  </si>
  <si>
    <t>430 of 450</t>
  </si>
  <si>
    <t>431 of 450</t>
  </si>
  <si>
    <t>432 of 450</t>
  </si>
  <si>
    <t>433 of 450</t>
  </si>
  <si>
    <t>434 of 450</t>
  </si>
  <si>
    <t>435 of 450</t>
  </si>
  <si>
    <t>436 of 450</t>
  </si>
  <si>
    <t>437 of 450</t>
  </si>
  <si>
    <t>438 of 450</t>
  </si>
  <si>
    <t>439 of 450</t>
  </si>
  <si>
    <t>440 of 450</t>
  </si>
  <si>
    <t>441 of 450</t>
  </si>
  <si>
    <t>442 of 450</t>
  </si>
  <si>
    <t>443 of 450</t>
  </si>
  <si>
    <t>444 of 450</t>
  </si>
  <si>
    <t>445 of 450</t>
  </si>
  <si>
    <t>446 of 450</t>
  </si>
  <si>
    <t>447 of 450</t>
  </si>
  <si>
    <t>448 of 450</t>
  </si>
  <si>
    <t>449 of 450</t>
  </si>
  <si>
    <t>450 of 450</t>
  </si>
  <si>
    <t>Combination 411 of 450 at line 217 shows minimum costs ( 62 443 556)</t>
  </si>
  <si>
    <t>Increase V_LIVE by 3.29%.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</si>
</sst>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"/>
    <numFmt numFmtId="165" formatCode="#.000000\ ###\ ##0"/>
    <numFmt numFmtId="166" formatCode="#\ ###\ ###\ 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0070C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165" fontId="18" fillId="0" borderId="10" xfId="0" applyNumberFormat="1" applyFont="1" applyBorder="1" applyAlignment="1">
      <alignment horizontal="center" textRotation="90"/>
    </xf>
    <xf numFmtId="164" fontId="18" fillId="0" borderId="10" xfId="0" applyNumberFormat="1" applyFont="1" applyBorder="1" applyAlignment="1">
      <alignment horizontal="center" textRotation="90"/>
    </xf>
    <xf numFmtId="166" fontId="18" fillId="0" borderId="10" xfId="0" applyNumberFormat="1" applyFont="1" applyBorder="1" applyAlignment="1">
      <alignment horizontal="center" textRotation="90"/>
    </xf>
    <xf numFmtId="1" fontId="18" fillId="0" borderId="10" xfId="0" applyNumberFormat="1" applyFont="1" applyBorder="1" applyAlignment="1">
      <alignment horizontal="center" textRotation="90"/>
    </xf>
    <xf numFmtId="164" fontId="18" fillId="0" borderId="10" xfId="0" applyNumberFormat="1" applyFont="1" applyBorder="1" applyAlignment="1">
      <alignment horizontal="center" textRotation="90" wrapText="1"/>
    </xf>
    <xf numFmtId="164" fontId="19" fillId="0" borderId="10" xfId="0" applyNumberFormat="1" applyFont="1" applyBorder="1" applyAlignment="1">
      <alignment horizontal="center" textRotation="90" wrapText="1"/>
    </xf>
    <xf numFmtId="0" fontId="18" fillId="0" borderId="0" xfId="0" applyFont="1" applyAlignment="1">
      <alignment horizontal="center" textRotation="90"/>
    </xf>
    <xf numFmtId="0" fontId="20" fillId="0" borderId="0" xfId="0" applyFont="1" applyAlignment="1">
      <alignment horizontal="center" textRotation="90" wrapText="1"/>
    </xf>
    <xf numFmtId="0" fontId="20" fillId="0" borderId="0" xfId="0" applyFont="1" applyAlignment="1">
      <alignment horizontal="center" textRotation="90"/>
    </xf>
    <xf numFmtId="164" fontId="18" fillId="0" borderId="0" xfId="0" applyNumberFormat="1" applyFont="1" applyAlignment="1">
      <alignment horizontal="center" textRotation="90" wrapText="1"/>
    </xf>
    <xf numFmtId="164" fontId="18" fillId="0" borderId="0" xfId="0" applyNumberFormat="1" applyFont="1" applyAlignment="1">
      <alignment horizontal="center" textRotation="90"/>
    </xf>
    <xf numFmtId="1" fontId="18" fillId="0" borderId="0" xfId="0" applyNumberFormat="1" applyFont="1" applyAlignment="1">
      <alignment horizontal="center" textRotation="90"/>
    </xf>
    <xf numFmtId="165" fontId="18" fillId="0" borderId="0" xfId="0" applyNumberFormat="1" applyFont="1" applyAlignment="1">
      <alignment horizontal="center"/>
    </xf>
    <xf numFmtId="164" fontId="1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164" fontId="18" fillId="33" borderId="0" xfId="0" applyNumberFormat="1" applyFont="1" applyFill="1" applyAlignment="1">
      <alignment horizontal="center"/>
    </xf>
    <xf numFmtId="165" fontId="18" fillId="33" borderId="0" xfId="0" applyNumberFormat="1" applyFont="1" applyFill="1" applyAlignment="1">
      <alignment horizontal="center"/>
    </xf>
    <xf numFmtId="166" fontId="18" fillId="33" borderId="0" xfId="0" applyNumberFormat="1" applyFont="1" applyFill="1" applyAlignment="1">
      <alignment horizontal="center"/>
    </xf>
    <xf numFmtId="1" fontId="18" fillId="33" borderId="0" xfId="0" applyNumberFormat="1" applyFont="1" applyFill="1" applyAlignment="1">
      <alignment horizontal="center"/>
    </xf>
    <xf numFmtId="164" fontId="19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1DF727"/>
      <color rgb="FFFFFF99"/>
      <color rgb="FF97F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SUMMARY!$Y$1</c:f>
          <c:strCache>
            <c:ptCount val="1"/>
            <c:pt idx="0">
              <c:v>RESERVOIR CONSTRUCTION COST [EUR]
(stripping, cut, fill and water proofing face only)</c:v>
            </c:pt>
          </c:strCache>
        </c:strRef>
      </c:tx>
      <c:layout>
        <c:manualLayout>
          <c:xMode val="edge"/>
          <c:yMode val="edge"/>
          <c:x val="5.5532590316204625E-2"/>
          <c:y val="3.6768831315440412E-2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view3D>
      <c:rotX val="30"/>
      <c:rotY val="4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1615578479840399E-2"/>
          <c:y val="9.862269362734126E-2"/>
          <c:w val="0.92192871151492251"/>
          <c:h val="0.83717250721408576"/>
        </c:manualLayout>
      </c:layout>
      <c:surface3DChart>
        <c:wireframe val="0"/>
        <c:ser>
          <c:idx val="0"/>
          <c:order val="0"/>
          <c:tx>
            <c:strRef>
              <c:f>SUMMARY!$AG$2</c:f>
              <c:strCache>
                <c:ptCount val="1"/>
                <c:pt idx="0">
                  <c:v>3700</c:v>
                </c:pt>
              </c:strCache>
            </c:strRef>
          </c:tx>
          <c:cat>
            <c:numRef>
              <c:f>SUMMARY!$AH$1:$AL$1</c:f>
              <c:numCache>
                <c:formatCode>#\ ###\ ###\ ##0</c:formatCode>
                <c:ptCount val="5"/>
                <c:pt idx="0">
                  <c:v>4800</c:v>
                </c:pt>
                <c:pt idx="1">
                  <c:v>4825</c:v>
                </c:pt>
                <c:pt idx="2">
                  <c:v>4850</c:v>
                </c:pt>
                <c:pt idx="3">
                  <c:v>4875</c:v>
                </c:pt>
                <c:pt idx="4">
                  <c:v>4900</c:v>
                </c:pt>
              </c:numCache>
            </c:numRef>
          </c:cat>
          <c:val>
            <c:numRef>
              <c:f>SUMMARY!$AH$2:$AL$2</c:f>
              <c:numCache>
                <c:formatCode>#\ ###\ ###\ ##0</c:formatCode>
                <c:ptCount val="5"/>
                <c:pt idx="0">
                  <c:v>87472405.595199615</c:v>
                </c:pt>
                <c:pt idx="1">
                  <c:v>75871641.490342915</c:v>
                </c:pt>
                <c:pt idx="2">
                  <c:v>67300895.150104836</c:v>
                </c:pt>
                <c:pt idx="3">
                  <c:v>64540237.000792213</c:v>
                </c:pt>
                <c:pt idx="4">
                  <c:v>67840445.671538591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15-4DF3-ACA7-3573AC70AF17}"/>
            </c:ext>
          </c:extLst>
        </c:ser>
        <c:ser>
          <c:idx val="1"/>
          <c:order val="1"/>
          <c:tx>
            <c:strRef>
              <c:f>SUMMARY!$AG$3</c:f>
              <c:strCache>
                <c:ptCount val="1"/>
                <c:pt idx="0">
                  <c:v>3750</c:v>
                </c:pt>
              </c:strCache>
            </c:strRef>
          </c:tx>
          <c:cat>
            <c:numRef>
              <c:f>SUMMARY!$AH$1:$AL$1</c:f>
              <c:numCache>
                <c:formatCode>#\ ###\ ###\ ##0</c:formatCode>
                <c:ptCount val="5"/>
                <c:pt idx="0">
                  <c:v>4800</c:v>
                </c:pt>
                <c:pt idx="1">
                  <c:v>4825</c:v>
                </c:pt>
                <c:pt idx="2">
                  <c:v>4850</c:v>
                </c:pt>
                <c:pt idx="3">
                  <c:v>4875</c:v>
                </c:pt>
                <c:pt idx="4">
                  <c:v>4900</c:v>
                </c:pt>
              </c:numCache>
            </c:numRef>
          </c:cat>
          <c:val>
            <c:numRef>
              <c:f>SUMMARY!$AH$3:$AL$3</c:f>
              <c:numCache>
                <c:formatCode>#\ ###\ ###\ ##0</c:formatCode>
                <c:ptCount val="5"/>
                <c:pt idx="0">
                  <c:v>79241564.631051391</c:v>
                </c:pt>
                <c:pt idx="1">
                  <c:v>68728749.395352155</c:v>
                </c:pt>
                <c:pt idx="2">
                  <c:v>62443555.502799869</c:v>
                </c:pt>
                <c:pt idx="3">
                  <c:v>64123629.2327995</c:v>
                </c:pt>
                <c:pt idx="4">
                  <c:v>68788021.963324904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15-4DF3-ACA7-3573AC70AF17}"/>
            </c:ext>
          </c:extLst>
        </c:ser>
        <c:ser>
          <c:idx val="2"/>
          <c:order val="2"/>
          <c:tx>
            <c:strRef>
              <c:f>SUMMARY!$AG$4</c:f>
              <c:strCache>
                <c:ptCount val="1"/>
                <c:pt idx="0">
                  <c:v>3800</c:v>
                </c:pt>
              </c:strCache>
            </c:strRef>
          </c:tx>
          <c:cat>
            <c:numRef>
              <c:f>SUMMARY!$AH$1:$AL$1</c:f>
              <c:numCache>
                <c:formatCode>#\ ###\ ###\ ##0</c:formatCode>
                <c:ptCount val="5"/>
                <c:pt idx="0">
                  <c:v>4800</c:v>
                </c:pt>
                <c:pt idx="1">
                  <c:v>4825</c:v>
                </c:pt>
                <c:pt idx="2">
                  <c:v>4850</c:v>
                </c:pt>
                <c:pt idx="3">
                  <c:v>4875</c:v>
                </c:pt>
                <c:pt idx="4">
                  <c:v>4900</c:v>
                </c:pt>
              </c:numCache>
            </c:numRef>
          </c:cat>
          <c:val>
            <c:numRef>
              <c:f>SUMMARY!$AH$4:$AL$4</c:f>
              <c:numCache>
                <c:formatCode>#\ ###\ ###\ ##0</c:formatCode>
                <c:ptCount val="5"/>
                <c:pt idx="0">
                  <c:v>73484055.466315061</c:v>
                </c:pt>
                <c:pt idx="1">
                  <c:v>65305845.585776426</c:v>
                </c:pt>
                <c:pt idx="2">
                  <c:v>65784511.742367059</c:v>
                </c:pt>
                <c:pt idx="3">
                  <c:v>70841833.950541615</c:v>
                </c:pt>
                <c:pt idx="4">
                  <c:v>75653668.936190575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DC-41B1-8CC8-83774436BB2E}"/>
            </c:ext>
          </c:extLst>
        </c:ser>
        <c:ser>
          <c:idx val="3"/>
          <c:order val="3"/>
          <c:tx>
            <c:strRef>
              <c:f>SUMMARY!$AG$5</c:f>
              <c:strCache>
                <c:ptCount val="1"/>
                <c:pt idx="0">
                  <c:v>3850</c:v>
                </c:pt>
              </c:strCache>
            </c:strRef>
          </c:tx>
          <c:cat>
            <c:numRef>
              <c:f>SUMMARY!$AH$1:$AL$1</c:f>
              <c:numCache>
                <c:formatCode>#\ ###\ ###\ ##0</c:formatCode>
                <c:ptCount val="5"/>
                <c:pt idx="0">
                  <c:v>4800</c:v>
                </c:pt>
                <c:pt idx="1">
                  <c:v>4825</c:v>
                </c:pt>
                <c:pt idx="2">
                  <c:v>4850</c:v>
                </c:pt>
                <c:pt idx="3">
                  <c:v>4875</c:v>
                </c:pt>
                <c:pt idx="4">
                  <c:v>4900</c:v>
                </c:pt>
              </c:numCache>
            </c:numRef>
          </c:cat>
          <c:val>
            <c:numRef>
              <c:f>SUMMARY!$AH$5:$AL$5</c:f>
              <c:numCache>
                <c:formatCode>#\ ###\ ###\ ##0</c:formatCode>
                <c:ptCount val="5"/>
                <c:pt idx="0">
                  <c:v>70222211.040098816</c:v>
                </c:pt>
                <c:pt idx="1">
                  <c:v>68636925.277345017</c:v>
                </c:pt>
                <c:pt idx="2">
                  <c:v>72752812.680493802</c:v>
                </c:pt>
                <c:pt idx="3">
                  <c:v>77143958.619595021</c:v>
                </c:pt>
                <c:pt idx="4">
                  <c:v>82532918.171068177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DC-41B1-8CC8-83774436BB2E}"/>
            </c:ext>
          </c:extLst>
        </c:ser>
        <c:ser>
          <c:idx val="4"/>
          <c:order val="4"/>
          <c:tx>
            <c:strRef>
              <c:f>SUMMARY!$AG$6</c:f>
              <c:strCache>
                <c:ptCount val="1"/>
                <c:pt idx="0">
                  <c:v>3900</c:v>
                </c:pt>
              </c:strCache>
            </c:strRef>
          </c:tx>
          <c:cat>
            <c:numRef>
              <c:f>SUMMARY!$AH$1:$AL$1</c:f>
              <c:numCache>
                <c:formatCode>#\ ###\ ###\ ##0</c:formatCode>
                <c:ptCount val="5"/>
                <c:pt idx="0">
                  <c:v>4800</c:v>
                </c:pt>
                <c:pt idx="1">
                  <c:v>4825</c:v>
                </c:pt>
                <c:pt idx="2">
                  <c:v>4850</c:v>
                </c:pt>
                <c:pt idx="3">
                  <c:v>4875</c:v>
                </c:pt>
                <c:pt idx="4">
                  <c:v>4900</c:v>
                </c:pt>
              </c:numCache>
            </c:numRef>
          </c:cat>
          <c:val>
            <c:numRef>
              <c:f>SUMMARY!$AH$6:$AL$6</c:f>
              <c:numCache>
                <c:formatCode>#\ ###\ ###\ ##0</c:formatCode>
                <c:ptCount val="5"/>
                <c:pt idx="0">
                  <c:v>73853015.739407346</c:v>
                </c:pt>
                <c:pt idx="1">
                  <c:v>75239778.102818295</c:v>
                </c:pt>
                <c:pt idx="2">
                  <c:v>79976574.952361897</c:v>
                </c:pt>
                <c:pt idx="3">
                  <c:v>84800474.35997887</c:v>
                </c:pt>
                <c:pt idx="4">
                  <c:v>89608017.956927001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DC-41B1-8CC8-83774436BB2E}"/>
            </c:ext>
          </c:extLst>
        </c:ser>
        <c:bandFmts/>
        <c:axId val="212386176"/>
        <c:axId val="212388096"/>
        <c:axId val="217582208"/>
      </c:surface3DChart>
      <c:catAx>
        <c:axId val="212386176"/>
        <c:scaling>
          <c:orientation val="maxMin"/>
        </c:scaling>
        <c:delete val="0"/>
        <c:axPos val="b"/>
        <c:title>
          <c:tx>
            <c:strRef>
              <c:f>SUMMARY!$AC$1</c:f>
              <c:strCache>
                <c:ptCount val="1"/>
                <c:pt idx="0">
                  <c:v>X Coordinate of Center of Dam Crest</c:v>
                </c:pt>
              </c:strCache>
            </c:strRef>
          </c:tx>
          <c:layout>
            <c:manualLayout>
              <c:xMode val="edge"/>
              <c:yMode val="edge"/>
              <c:x val="0.26473732470688932"/>
              <c:y val="0.83619153825637871"/>
            </c:manualLayout>
          </c:layout>
          <c:overlay val="0"/>
          <c:txPr>
            <a:bodyPr rot="1680000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#\ ##0" sourceLinked="1"/>
        <c:majorTickMark val="out"/>
        <c:minorTickMark val="none"/>
        <c:tickLblPos val="nextTo"/>
        <c:txPr>
          <a:bodyPr rot="-2400000"/>
          <a:lstStyle/>
          <a:p>
            <a:pPr>
              <a:defRPr sz="1200" baseline="0"/>
            </a:pPr>
            <a:endParaRPr lang="en-US"/>
          </a:p>
        </c:txPr>
        <c:crossAx val="212388096"/>
        <c:crosses val="autoZero"/>
        <c:auto val="1"/>
        <c:lblAlgn val="ctr"/>
        <c:lblOffset val="100"/>
        <c:noMultiLvlLbl val="0"/>
      </c:catAx>
      <c:valAx>
        <c:axId val="212388096"/>
        <c:scaling>
          <c:orientation val="minMax"/>
          <c:max val="88000000"/>
          <c:min val="60000000"/>
        </c:scaling>
        <c:delete val="0"/>
        <c:axPos val="r"/>
        <c:majorGridlines/>
        <c:title>
          <c:tx>
            <c:strRef>
              <c:f>SUMMARY!$AD$1</c:f>
              <c:strCache>
                <c:ptCount val="1"/>
                <c:pt idx="0">
                  <c:v>Y Coordinate of Center of Dam Crest</c:v>
                </c:pt>
              </c:strCache>
            </c:strRef>
          </c:tx>
          <c:layout>
            <c:manualLayout>
              <c:xMode val="edge"/>
              <c:yMode val="edge"/>
              <c:x val="0.73399626551629926"/>
              <c:y val="0.78420676655101818"/>
            </c:manualLayout>
          </c:layout>
          <c:overlay val="0"/>
          <c:txPr>
            <a:bodyPr rot="-2280000" vert="horz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#\ ##0" sourceLinked="1"/>
        <c:majorTickMark val="out"/>
        <c:minorTickMark val="none"/>
        <c:tickLblPos val="nextTo"/>
        <c:txPr>
          <a:bodyPr/>
          <a:lstStyle/>
          <a:p>
            <a:pPr>
              <a:defRPr sz="1200" baseline="0">
                <a:ln>
                  <a:noFill/>
                </a:ln>
              </a:defRPr>
            </a:pPr>
            <a:endParaRPr lang="en-US"/>
          </a:p>
        </c:txPr>
        <c:crossAx val="212386176"/>
        <c:crosses val="autoZero"/>
        <c:crossBetween val="midCat"/>
        <c:majorUnit val="5600000"/>
        <c:minorUnit val="10"/>
      </c:valAx>
      <c:serAx>
        <c:axId val="217582208"/>
        <c:scaling>
          <c:orientation val="maxMin"/>
        </c:scaling>
        <c:delete val="0"/>
        <c:axPos val="b"/>
        <c:title>
          <c:tx>
            <c:strRef>
              <c:f>SUMMARY!$AE$1</c:f>
              <c:strCache>
                <c:ptCount val="1"/>
                <c:pt idx="0">
                  <c:v>COST [EUR]</c:v>
                </c:pt>
              </c:strCache>
            </c:strRef>
          </c:tx>
          <c:layout>
            <c:manualLayout>
              <c:xMode val="edge"/>
              <c:yMode val="edge"/>
              <c:x val="1.7741860675841496E-2"/>
              <c:y val="0.36717589064807754"/>
            </c:manualLayout>
          </c:layout>
          <c:overlay val="0"/>
          <c:txPr>
            <a:bodyPr rot="0" vert="horz"/>
            <a:lstStyle/>
            <a:p>
              <a:pPr>
                <a:defRPr sz="1200" baseline="0"/>
              </a:pPr>
              <a:endParaRPr lang="en-US"/>
            </a:p>
          </c:txPr>
        </c:title>
        <c:numFmt formatCode="#\ ###\ ##0" sourceLinked="0"/>
        <c:majorTickMark val="out"/>
        <c:minorTickMark val="none"/>
        <c:tickLblPos val="nextTo"/>
        <c:txPr>
          <a:bodyPr rot="1800000"/>
          <a:lstStyle/>
          <a:p>
            <a:pPr>
              <a:defRPr sz="1200" baseline="0"/>
            </a:pPr>
            <a:endParaRPr lang="en-US"/>
          </a:p>
        </c:txPr>
        <c:crossAx val="212388096"/>
        <c:crosses val="autoZero"/>
      </c:serAx>
    </c:plotArea>
    <c:legend>
      <c:legendPos val="r"/>
      <c:layout>
        <c:manualLayout>
          <c:xMode val="edge"/>
          <c:yMode val="edge"/>
          <c:x val="0.92021120238846676"/>
          <c:y val="5.6109182588735547E-2"/>
          <c:w val="7.9788791646904611E-2"/>
          <c:h val="0.12244243684312886"/>
        </c:manualLayout>
      </c:layout>
      <c:overlay val="0"/>
      <c:spPr>
        <a:solidFill>
          <a:schemeClr val="bg1"/>
        </a:solidFill>
        <a:ln w="0">
          <a:solidFill>
            <a:schemeClr val="tx1"/>
          </a:solidFill>
        </a:ln>
      </c:spPr>
      <c:txPr>
        <a:bodyPr/>
        <a:lstStyle/>
        <a:p>
          <a:pPr rtl="0">
            <a:defRPr sz="1200" baseline="0"/>
          </a:pPr>
          <a:endParaRPr lang="en-US"/>
        </a:p>
      </c:txPr>
    </c:legend>
    <c:plotVisOnly val="1"/>
    <c:dispBlanksAs val="zero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 codeName="Chart1"/>
  <sheetViews>
    <sheetView tabSelected="1" zoomScale="5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6279091" cy="1063336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451"/>
  <sheetViews>
    <sheetView zoomScale="85" zoomScaleNormal="85" workbookViewId="0"/>
  </sheetViews>
  <sheetFormatPr defaultColWidth="8.84375" defaultRowHeight="14.6" x14ac:dyDescent="0.4"/>
  <cols>
    <col min="1" max="1" width="13.3046875" style="13" customWidth="1"/>
    <col min="2" max="3" width="8.84375" style="14"/>
    <col min="4" max="10" width="8.84375" style="15"/>
    <col min="11" max="11" width="10.3046875" style="14" customWidth="1"/>
    <col min="12" max="12" width="8.84375" style="15"/>
    <col min="13" max="14" width="8.84375" style="14"/>
    <col min="15" max="15" width="11.3046875" style="14" bestFit="1" customWidth="1"/>
    <col min="16" max="16" width="8.84375" style="14"/>
    <col min="17" max="17" width="8.84375" style="14" customWidth="1"/>
    <col min="18" max="18" width="8.84375" style="14"/>
    <col min="19" max="19" width="4.69140625" style="16" customWidth="1"/>
    <col min="20" max="23" width="15.69140625" style="14" customWidth="1"/>
    <col min="24" max="24" width="15.69140625" style="17" customWidth="1"/>
    <col min="25" max="33" width="8.84375" style="18"/>
    <col min="34" max="59" width="15.69140625" style="16" customWidth="1"/>
    <col min="60" max="16384" width="8.84375" style="18"/>
  </cols>
  <sheetData>
    <row r="1" spans="1:73" s="7" customFormat="1" ht="125.05" customHeight="1" x14ac:dyDescent="0.4">
      <c r="A1" s="1" t="s">
        <v>17</v>
      </c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2" t="s">
        <v>16</v>
      </c>
      <c r="L1" s="3" t="s">
        <v>21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4" t="s">
        <v>15</v>
      </c>
      <c r="T1" s="5" t="str">
        <f>"Reservoir construction cost" &amp;AB1</f>
        <v>Reservoir construction cost [EUR]</v>
      </c>
      <c r="U1" s="5" t="str">
        <f>"Cost correction due to appropriate reservoir size increase/decrease due to elevation loss/gain" &amp;B1</f>
        <v>Cost correction due to appropriate reservoir size increase/decrease due to elevation loss/gainXC</v>
      </c>
      <c r="V1" s="5" t="str">
        <f>"Cost correctionn due to penstock length increase/decrease" &amp;AB1</f>
        <v>Cost correctionn due to penstock length increase/decrease [EUR]</v>
      </c>
      <c r="W1" s="5" t="str">
        <f>"Cost correction due to turbine cost increase/decrease " &amp;AB1</f>
        <v>Cost correction due to turbine cost increase/decrease  [EUR]</v>
      </c>
      <c r="X1" s="6" t="str">
        <f>"Total cost" &amp;AB1</f>
        <v>Total cost [EUR]</v>
      </c>
      <c r="Y1" s="8" t="str">
        <f>Z1&amp;AB1&amp; CHAR(10) &amp;AA1</f>
        <v>RESERVOIR CONSTRUCTION COST [EUR]
(stripping, cut, fill and water proofing face only)</v>
      </c>
      <c r="Z1" s="8" t="s">
        <v>19</v>
      </c>
      <c r="AA1" s="8" t="s">
        <v>20</v>
      </c>
      <c r="AB1" s="9" t="s">
        <v>18</v>
      </c>
      <c r="AC1" s="9" t="s">
        <v>22</v>
      </c>
      <c r="AD1" s="9" t="s">
        <v>23</v>
      </c>
      <c r="AE1" s="9" t="str">
        <f>"COST"&amp;AB1</f>
        <v>COST [EUR]</v>
      </c>
      <c r="AF1" s="9">
        <v>5</v>
      </c>
      <c r="AG1" s="9"/>
      <c r="AH1" s="10">
        <v>4800</v>
      </c>
      <c r="AI1" s="11">
        <v>4825</v>
      </c>
      <c r="AJ1" s="11">
        <v>4850</v>
      </c>
      <c r="AK1" s="11">
        <v>4875</v>
      </c>
      <c r="AL1" s="11">
        <v>4900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</row>
    <row r="2" spans="1:73" x14ac:dyDescent="0.4">
      <c r="A2" s="13" t="s">
        <v>24</v>
      </c>
      <c r="B2" s="14">
        <v>4800</v>
      </c>
      <c r="C2" s="14">
        <v>3700</v>
      </c>
      <c r="D2" s="15">
        <v>100</v>
      </c>
      <c r="E2" s="15">
        <v>1</v>
      </c>
      <c r="F2" s="15">
        <v>195.679</v>
      </c>
      <c r="G2" s="15">
        <v>130.453</v>
      </c>
      <c r="H2" s="15">
        <v>1.5</v>
      </c>
      <c r="I2" s="15">
        <v>15</v>
      </c>
      <c r="J2" s="15">
        <v>599.60900000000004</v>
      </c>
      <c r="K2" s="14">
        <v>999999.04099999997</v>
      </c>
      <c r="L2" s="15">
        <v>591.55499999999995</v>
      </c>
      <c r="M2" s="14">
        <v>75962.164000000004</v>
      </c>
      <c r="N2" s="14">
        <v>1463939.311</v>
      </c>
      <c r="O2" s="14">
        <v>84914.275999999998</v>
      </c>
      <c r="P2" s="14">
        <v>1098672.993</v>
      </c>
      <c r="Q2" s="14">
        <v>32228.355</v>
      </c>
      <c r="R2" s="14">
        <v>53673.391000000003</v>
      </c>
      <c r="S2" s="16">
        <v>0</v>
      </c>
      <c r="T2" s="14">
        <v>83094327.738000005</v>
      </c>
      <c r="U2" s="14">
        <v>5613152.8692696607</v>
      </c>
      <c r="V2" s="14">
        <v>1187004.9932349548</v>
      </c>
      <c r="W2" s="14">
        <v>13786500.000000035</v>
      </c>
      <c r="X2" s="17">
        <f>T2+U2+V2+W2</f>
        <v>103680985.60050464</v>
      </c>
      <c r="Y2" s="19" t="s">
        <v>474</v>
      </c>
      <c r="AG2" s="18">
        <v>3700</v>
      </c>
      <c r="AH2" s="14">
        <v>87472405.595199615</v>
      </c>
      <c r="AI2" s="14">
        <v>75871641.490342915</v>
      </c>
      <c r="AJ2" s="14">
        <v>67300895.150104836</v>
      </c>
      <c r="AK2" s="14">
        <v>64540237.000792213</v>
      </c>
      <c r="AL2" s="14">
        <v>67840445.671538591</v>
      </c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</row>
    <row r="3" spans="1:73" x14ac:dyDescent="0.4">
      <c r="A3" s="13" t="s">
        <v>25</v>
      </c>
      <c r="B3" s="14">
        <v>4800</v>
      </c>
      <c r="C3" s="14">
        <v>3700</v>
      </c>
      <c r="D3" s="15">
        <v>105</v>
      </c>
      <c r="E3" s="15">
        <v>1</v>
      </c>
      <c r="F3" s="15">
        <v>195.679</v>
      </c>
      <c r="G3" s="15">
        <v>130.453</v>
      </c>
      <c r="H3" s="15">
        <v>1.5</v>
      </c>
      <c r="I3" s="15">
        <v>15</v>
      </c>
      <c r="J3" s="15">
        <v>599.60900000000004</v>
      </c>
      <c r="K3" s="14">
        <v>999999.04099999997</v>
      </c>
      <c r="L3" s="15">
        <v>591.55499999999995</v>
      </c>
      <c r="M3" s="14">
        <v>76054.134999999995</v>
      </c>
      <c r="N3" s="14">
        <v>1472870.74</v>
      </c>
      <c r="O3" s="14">
        <v>85746.46</v>
      </c>
      <c r="P3" s="14">
        <v>1105371.4809999999</v>
      </c>
      <c r="Q3" s="14">
        <v>32228.355</v>
      </c>
      <c r="R3" s="14">
        <v>53673.391000000003</v>
      </c>
      <c r="S3" s="16">
        <v>0</v>
      </c>
      <c r="T3" s="14">
        <v>83443117.142999992</v>
      </c>
      <c r="U3" s="14">
        <v>5636714.1435797391</v>
      </c>
      <c r="V3" s="14">
        <v>1187004.9932349548</v>
      </c>
      <c r="W3" s="14">
        <v>13786500.000000035</v>
      </c>
      <c r="X3" s="17">
        <f>T3+U3+V3+W3</f>
        <v>104053336.27981472</v>
      </c>
      <c r="Y3" s="19" t="s">
        <v>475</v>
      </c>
      <c r="AG3" s="18">
        <v>3750</v>
      </c>
      <c r="AH3" s="14">
        <v>79241564.631051391</v>
      </c>
      <c r="AI3" s="14">
        <v>68728749.395352155</v>
      </c>
      <c r="AJ3" s="20">
        <v>62443555.502799869</v>
      </c>
      <c r="AK3" s="14">
        <v>64123629.2327995</v>
      </c>
      <c r="AL3" s="14">
        <v>68788021.963324904</v>
      </c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</row>
    <row r="4" spans="1:73" x14ac:dyDescent="0.4">
      <c r="A4" s="13" t="s">
        <v>26</v>
      </c>
      <c r="B4" s="14">
        <v>4800</v>
      </c>
      <c r="C4" s="14">
        <v>3700</v>
      </c>
      <c r="D4" s="15">
        <v>110</v>
      </c>
      <c r="E4" s="15">
        <v>1</v>
      </c>
      <c r="F4" s="15">
        <v>195.679</v>
      </c>
      <c r="G4" s="15">
        <v>130.453</v>
      </c>
      <c r="H4" s="15">
        <v>1.5</v>
      </c>
      <c r="I4" s="15">
        <v>15</v>
      </c>
      <c r="J4" s="15">
        <v>599.46299999999997</v>
      </c>
      <c r="K4" s="14">
        <v>999999.04099999997</v>
      </c>
      <c r="L4" s="15">
        <v>591.40800000000002</v>
      </c>
      <c r="M4" s="14">
        <v>76183.035000000003</v>
      </c>
      <c r="N4" s="14">
        <v>1486729.0179999999</v>
      </c>
      <c r="O4" s="14">
        <v>86191.668000000005</v>
      </c>
      <c r="P4" s="14">
        <v>1115147.69</v>
      </c>
      <c r="Q4" s="14">
        <v>32228.355</v>
      </c>
      <c r="R4" s="14">
        <v>53673.391000000003</v>
      </c>
      <c r="S4" s="16">
        <v>0</v>
      </c>
      <c r="T4" s="14">
        <v>83960299.196999997</v>
      </c>
      <c r="U4" s="14">
        <v>5716865.2084598746</v>
      </c>
      <c r="V4" s="14">
        <v>1187004.9932349548</v>
      </c>
      <c r="W4" s="14">
        <v>13889399.999999989</v>
      </c>
      <c r="X4" s="17">
        <f>T4+U4+V4+W4</f>
        <v>104753569.3986948</v>
      </c>
      <c r="AG4" s="18">
        <v>3800</v>
      </c>
      <c r="AH4" s="14">
        <v>73484055.466315061</v>
      </c>
      <c r="AI4" s="14">
        <v>65305845.585776426</v>
      </c>
      <c r="AJ4" s="14">
        <v>65784511.742367059</v>
      </c>
      <c r="AK4" s="14">
        <v>70841833.950541615</v>
      </c>
      <c r="AL4" s="14">
        <v>75653668.936190575</v>
      </c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</row>
    <row r="5" spans="1:73" x14ac:dyDescent="0.4">
      <c r="A5" s="13" t="s">
        <v>99</v>
      </c>
      <c r="B5" s="14">
        <v>4800</v>
      </c>
      <c r="C5" s="14">
        <v>3700</v>
      </c>
      <c r="D5" s="15">
        <v>100</v>
      </c>
      <c r="E5" s="15">
        <v>1</v>
      </c>
      <c r="F5" s="15">
        <v>226.279</v>
      </c>
      <c r="G5" s="15">
        <v>113.14</v>
      </c>
      <c r="H5" s="15">
        <v>2</v>
      </c>
      <c r="I5" s="15">
        <v>15</v>
      </c>
      <c r="J5" s="15">
        <v>601.28200000000004</v>
      </c>
      <c r="K5" s="14">
        <v>999999.78300000005</v>
      </c>
      <c r="L5" s="15">
        <v>593.25900000000001</v>
      </c>
      <c r="M5" s="14">
        <v>77309.615999999995</v>
      </c>
      <c r="N5" s="14">
        <v>1410861.8430000001</v>
      </c>
      <c r="O5" s="14">
        <v>86357.884999999995</v>
      </c>
      <c r="P5" s="14">
        <v>1057793.5220000001</v>
      </c>
      <c r="Q5" s="14">
        <v>34561.063999999998</v>
      </c>
      <c r="R5" s="14">
        <v>52701.875</v>
      </c>
      <c r="S5" s="16">
        <v>0</v>
      </c>
      <c r="T5" s="14">
        <v>81534861.84300001</v>
      </c>
      <c r="U5" s="14">
        <v>5002041.5380854812</v>
      </c>
      <c r="V5" s="14">
        <v>1187004.9932349548</v>
      </c>
      <c r="W5" s="14">
        <v>12593699.999999991</v>
      </c>
      <c r="X5" s="17">
        <f>T5+U5+V5+W5</f>
        <v>100317608.37432043</v>
      </c>
      <c r="AG5" s="18">
        <v>3850</v>
      </c>
      <c r="AH5" s="14">
        <v>70222211.040098816</v>
      </c>
      <c r="AI5" s="14">
        <v>68636925.277345017</v>
      </c>
      <c r="AJ5" s="14">
        <v>72752812.680493802</v>
      </c>
      <c r="AK5" s="14">
        <v>77143958.619595021</v>
      </c>
      <c r="AL5" s="14">
        <v>82532918.171068177</v>
      </c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</row>
    <row r="6" spans="1:73" x14ac:dyDescent="0.4">
      <c r="A6" s="13" t="s">
        <v>100</v>
      </c>
      <c r="B6" s="14">
        <v>4800</v>
      </c>
      <c r="C6" s="14">
        <v>3700</v>
      </c>
      <c r="D6" s="15">
        <v>105</v>
      </c>
      <c r="E6" s="15">
        <v>1</v>
      </c>
      <c r="F6" s="15">
        <v>226.279</v>
      </c>
      <c r="G6" s="15">
        <v>113.14</v>
      </c>
      <c r="H6" s="15">
        <v>2</v>
      </c>
      <c r="I6" s="15">
        <v>15</v>
      </c>
      <c r="J6" s="15">
        <v>601.31799999999998</v>
      </c>
      <c r="K6" s="14">
        <v>999999.78300000005</v>
      </c>
      <c r="L6" s="15">
        <v>593.29600000000005</v>
      </c>
      <c r="M6" s="14">
        <v>77168.212</v>
      </c>
      <c r="N6" s="14">
        <v>1424505.11</v>
      </c>
      <c r="O6" s="14">
        <v>87553.319000000003</v>
      </c>
      <c r="P6" s="14">
        <v>1068169.5859999999</v>
      </c>
      <c r="Q6" s="14">
        <v>34561.063999999998</v>
      </c>
      <c r="R6" s="14">
        <v>52701.875</v>
      </c>
      <c r="S6" s="16">
        <v>0</v>
      </c>
      <c r="T6" s="14">
        <v>82064879.853</v>
      </c>
      <c r="U6" s="14">
        <v>5023569.5436717719</v>
      </c>
      <c r="V6" s="14">
        <v>1187004.9932349548</v>
      </c>
      <c r="W6" s="14">
        <v>12567799.999999966</v>
      </c>
      <c r="X6" s="17">
        <f>T6+U6+V6+W6</f>
        <v>100843254.3899067</v>
      </c>
      <c r="AG6" s="18">
        <v>3900</v>
      </c>
      <c r="AH6" s="14">
        <v>73853015.739407346</v>
      </c>
      <c r="AI6" s="14">
        <v>75239778.102818295</v>
      </c>
      <c r="AJ6" s="14">
        <v>79976574.952361897</v>
      </c>
      <c r="AK6" s="14">
        <v>84800474.35997887</v>
      </c>
      <c r="AL6" s="14">
        <v>89608017.956927001</v>
      </c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</row>
    <row r="7" spans="1:73" x14ac:dyDescent="0.4">
      <c r="A7" s="13" t="s">
        <v>101</v>
      </c>
      <c r="B7" s="14">
        <v>4800</v>
      </c>
      <c r="C7" s="14">
        <v>3700</v>
      </c>
      <c r="D7" s="15">
        <v>110</v>
      </c>
      <c r="E7" s="15">
        <v>1</v>
      </c>
      <c r="F7" s="15">
        <v>226.279</v>
      </c>
      <c r="G7" s="15">
        <v>113.14</v>
      </c>
      <c r="H7" s="15">
        <v>2</v>
      </c>
      <c r="I7" s="15">
        <v>15</v>
      </c>
      <c r="J7" s="15">
        <v>601.09900000000005</v>
      </c>
      <c r="K7" s="14">
        <v>999999.78300000005</v>
      </c>
      <c r="L7" s="15">
        <v>593.07600000000002</v>
      </c>
      <c r="M7" s="14">
        <v>77197.048999999999</v>
      </c>
      <c r="N7" s="14">
        <v>1446091.7830000001</v>
      </c>
      <c r="O7" s="14">
        <v>86864.089000000007</v>
      </c>
      <c r="P7" s="14">
        <v>1083718.0349999999</v>
      </c>
      <c r="Q7" s="14">
        <v>34561.063999999998</v>
      </c>
      <c r="R7" s="14">
        <v>52701.875</v>
      </c>
      <c r="S7" s="16">
        <v>0</v>
      </c>
      <c r="T7" s="14">
        <v>82852926.192000002</v>
      </c>
      <c r="U7" s="14">
        <v>5137810.9453295572</v>
      </c>
      <c r="V7" s="14">
        <v>1187004.9932349548</v>
      </c>
      <c r="W7" s="14">
        <v>12721799.999999985</v>
      </c>
      <c r="X7" s="17">
        <f>T7+U7+V7+W7</f>
        <v>101899542.1305645</v>
      </c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</row>
    <row r="8" spans="1:73" x14ac:dyDescent="0.4">
      <c r="A8" s="13" t="s">
        <v>174</v>
      </c>
      <c r="B8" s="14">
        <v>4800</v>
      </c>
      <c r="C8" s="14">
        <v>3700</v>
      </c>
      <c r="D8" s="15">
        <v>100</v>
      </c>
      <c r="E8" s="15">
        <v>1</v>
      </c>
      <c r="F8" s="15">
        <v>254.00899999999999</v>
      </c>
      <c r="G8" s="15">
        <v>101.60299999999999</v>
      </c>
      <c r="H8" s="15">
        <v>2.5</v>
      </c>
      <c r="I8" s="15">
        <v>15</v>
      </c>
      <c r="J8" s="15">
        <v>602.13599999999997</v>
      </c>
      <c r="K8" s="14">
        <v>1000000.907</v>
      </c>
      <c r="L8" s="15">
        <v>594.15</v>
      </c>
      <c r="M8" s="14">
        <v>78142.337</v>
      </c>
      <c r="N8" s="14">
        <v>1379844.7660000001</v>
      </c>
      <c r="O8" s="14">
        <v>87961.660999999993</v>
      </c>
      <c r="P8" s="14">
        <v>1034865.847</v>
      </c>
      <c r="Q8" s="14">
        <v>37216.519</v>
      </c>
      <c r="R8" s="14">
        <v>51595.962</v>
      </c>
      <c r="S8" s="16">
        <v>0</v>
      </c>
      <c r="T8" s="14">
        <v>80879163.899999991</v>
      </c>
      <c r="U8" s="14">
        <v>4701797.3914329493</v>
      </c>
      <c r="V8" s="14">
        <v>1187004.9932349548</v>
      </c>
      <c r="W8" s="14">
        <v>11970000.000000017</v>
      </c>
      <c r="X8" s="17">
        <f>T8+U8+V8+W8</f>
        <v>98737966.284667924</v>
      </c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</row>
    <row r="9" spans="1:73" x14ac:dyDescent="0.4">
      <c r="A9" s="13" t="s">
        <v>175</v>
      </c>
      <c r="B9" s="14">
        <v>4800</v>
      </c>
      <c r="C9" s="14">
        <v>3700</v>
      </c>
      <c r="D9" s="15">
        <v>105</v>
      </c>
      <c r="E9" s="15">
        <v>1</v>
      </c>
      <c r="F9" s="15">
        <v>254.00899999999999</v>
      </c>
      <c r="G9" s="15">
        <v>101.60299999999999</v>
      </c>
      <c r="H9" s="15">
        <v>2.5</v>
      </c>
      <c r="I9" s="15">
        <v>15</v>
      </c>
      <c r="J9" s="15">
        <v>602.22199999999998</v>
      </c>
      <c r="K9" s="14">
        <v>1000000.907</v>
      </c>
      <c r="L9" s="15">
        <v>594.23599999999999</v>
      </c>
      <c r="M9" s="14">
        <v>77987.504000000001</v>
      </c>
      <c r="N9" s="14">
        <v>1395763.0009999999</v>
      </c>
      <c r="O9" s="14">
        <v>90738.914000000004</v>
      </c>
      <c r="P9" s="14">
        <v>1046027.1189999999</v>
      </c>
      <c r="Q9" s="14">
        <v>37216.519</v>
      </c>
      <c r="R9" s="14">
        <v>51595.962</v>
      </c>
      <c r="S9" s="16">
        <v>0</v>
      </c>
      <c r="T9" s="14">
        <v>81501440.735999987</v>
      </c>
      <c r="U9" s="14">
        <v>4712766.3259502677</v>
      </c>
      <c r="V9" s="14">
        <v>1187004.9932349548</v>
      </c>
      <c r="W9" s="14">
        <v>11909800.000000007</v>
      </c>
      <c r="X9" s="17">
        <f>T9+U9+V9+W9</f>
        <v>99311012.055185199</v>
      </c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</row>
    <row r="10" spans="1:73" x14ac:dyDescent="0.4">
      <c r="A10" s="13" t="s">
        <v>176</v>
      </c>
      <c r="B10" s="14">
        <v>4800</v>
      </c>
      <c r="C10" s="14">
        <v>3700</v>
      </c>
      <c r="D10" s="15">
        <v>110</v>
      </c>
      <c r="E10" s="15">
        <v>1</v>
      </c>
      <c r="F10" s="15">
        <v>254.00899999999999</v>
      </c>
      <c r="G10" s="15">
        <v>101.60299999999999</v>
      </c>
      <c r="H10" s="15">
        <v>2.5</v>
      </c>
      <c r="I10" s="15">
        <v>15</v>
      </c>
      <c r="J10" s="15">
        <v>601.97799999999995</v>
      </c>
      <c r="K10" s="14">
        <v>1000000.907</v>
      </c>
      <c r="L10" s="15">
        <v>593.99199999999996</v>
      </c>
      <c r="M10" s="14">
        <v>77766.142999999996</v>
      </c>
      <c r="N10" s="14">
        <v>1419405.649</v>
      </c>
      <c r="O10" s="14">
        <v>90995.880999999994</v>
      </c>
      <c r="P10" s="14">
        <v>1064292.3330000001</v>
      </c>
      <c r="Q10" s="14">
        <v>37216.519</v>
      </c>
      <c r="R10" s="14">
        <v>51595.962</v>
      </c>
      <c r="S10" s="16">
        <v>0</v>
      </c>
      <c r="T10" s="14">
        <v>82398172.230000004</v>
      </c>
      <c r="U10" s="14">
        <v>4836960.3810489513</v>
      </c>
      <c r="V10" s="14">
        <v>1187004.9932349548</v>
      </c>
      <c r="W10" s="14">
        <v>12080600.000000026</v>
      </c>
      <c r="X10" s="17">
        <f>T10+U10+V10+W10</f>
        <v>100502737.60428393</v>
      </c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</row>
    <row r="11" spans="1:73" x14ac:dyDescent="0.4">
      <c r="A11" s="13" t="s">
        <v>249</v>
      </c>
      <c r="B11" s="14">
        <v>4800</v>
      </c>
      <c r="C11" s="14">
        <v>3700</v>
      </c>
      <c r="D11" s="15">
        <v>100</v>
      </c>
      <c r="E11" s="15">
        <v>1</v>
      </c>
      <c r="F11" s="15">
        <v>177.03200000000001</v>
      </c>
      <c r="G11" s="15">
        <v>118.021</v>
      </c>
      <c r="H11" s="15">
        <v>1.5</v>
      </c>
      <c r="I11" s="15">
        <v>20</v>
      </c>
      <c r="J11" s="15">
        <v>602.44100000000003</v>
      </c>
      <c r="K11" s="14">
        <v>1000001.486</v>
      </c>
      <c r="L11" s="15">
        <v>592.35699999999997</v>
      </c>
      <c r="M11" s="14">
        <v>61208.108999999997</v>
      </c>
      <c r="N11" s="14">
        <v>1279298.852</v>
      </c>
      <c r="O11" s="14">
        <v>79194.210000000006</v>
      </c>
      <c r="P11" s="14">
        <v>959859.83299999998</v>
      </c>
      <c r="Q11" s="14">
        <v>35935.512000000002</v>
      </c>
      <c r="R11" s="14">
        <v>35652.273000000001</v>
      </c>
      <c r="S11" s="16">
        <v>0</v>
      </c>
      <c r="T11" s="14">
        <v>71563019.726999998</v>
      </c>
      <c r="U11" s="14">
        <v>4624620.3501274567</v>
      </c>
      <c r="V11" s="14">
        <v>1187004.9932349548</v>
      </c>
      <c r="W11" s="14">
        <v>13225100.00000002</v>
      </c>
      <c r="X11" s="17">
        <f>T11+U11+V11+W11</f>
        <v>90599745.070362434</v>
      </c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</row>
    <row r="12" spans="1:73" x14ac:dyDescent="0.4">
      <c r="A12" s="13" t="s">
        <v>250</v>
      </c>
      <c r="B12" s="14">
        <v>4800</v>
      </c>
      <c r="C12" s="14">
        <v>3700</v>
      </c>
      <c r="D12" s="15">
        <v>105</v>
      </c>
      <c r="E12" s="15">
        <v>1</v>
      </c>
      <c r="F12" s="15">
        <v>177.03200000000001</v>
      </c>
      <c r="G12" s="15">
        <v>118.021</v>
      </c>
      <c r="H12" s="15">
        <v>1.5</v>
      </c>
      <c r="I12" s="15">
        <v>20</v>
      </c>
      <c r="J12" s="15">
        <v>602.46600000000001</v>
      </c>
      <c r="K12" s="14">
        <v>1000001.486</v>
      </c>
      <c r="L12" s="15">
        <v>592.38199999999995</v>
      </c>
      <c r="M12" s="14">
        <v>61283.214</v>
      </c>
      <c r="N12" s="14">
        <v>1286055.4680000001</v>
      </c>
      <c r="O12" s="14">
        <v>80005.642999999996</v>
      </c>
      <c r="P12" s="14">
        <v>964453.83799999999</v>
      </c>
      <c r="Q12" s="14">
        <v>35935.512000000002</v>
      </c>
      <c r="R12" s="14">
        <v>35652.273000000001</v>
      </c>
      <c r="S12" s="16">
        <v>0</v>
      </c>
      <c r="T12" s="14">
        <v>71821168.671000004</v>
      </c>
      <c r="U12" s="14">
        <v>4634764.8298610467</v>
      </c>
      <c r="V12" s="14">
        <v>1187004.9932349548</v>
      </c>
      <c r="W12" s="14">
        <v>13207600.000000035</v>
      </c>
      <c r="X12" s="17">
        <f>T12+U12+V12+W12</f>
        <v>90850538.494096041</v>
      </c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</row>
    <row r="13" spans="1:73" x14ac:dyDescent="0.4">
      <c r="A13" s="13" t="s">
        <v>251</v>
      </c>
      <c r="B13" s="14">
        <v>4800</v>
      </c>
      <c r="C13" s="14">
        <v>3700</v>
      </c>
      <c r="D13" s="15">
        <v>110</v>
      </c>
      <c r="E13" s="15">
        <v>1</v>
      </c>
      <c r="F13" s="15">
        <v>177.03200000000001</v>
      </c>
      <c r="G13" s="15">
        <v>118.021</v>
      </c>
      <c r="H13" s="15">
        <v>1.5</v>
      </c>
      <c r="I13" s="15">
        <v>20</v>
      </c>
      <c r="J13" s="15">
        <v>602.34400000000005</v>
      </c>
      <c r="K13" s="14">
        <v>1000001.486</v>
      </c>
      <c r="L13" s="15">
        <v>592.26</v>
      </c>
      <c r="M13" s="14">
        <v>61429.055999999997</v>
      </c>
      <c r="N13" s="14">
        <v>1297456.94</v>
      </c>
      <c r="O13" s="14">
        <v>79306.111999999994</v>
      </c>
      <c r="P13" s="14">
        <v>973636.78700000001</v>
      </c>
      <c r="Q13" s="14">
        <v>35935.512000000002</v>
      </c>
      <c r="R13" s="14">
        <v>35652.273000000001</v>
      </c>
      <c r="S13" s="16">
        <v>0</v>
      </c>
      <c r="T13" s="14">
        <v>72251791.746000007</v>
      </c>
      <c r="U13" s="14">
        <v>4694660.6626173323</v>
      </c>
      <c r="V13" s="14">
        <v>1187004.9932349548</v>
      </c>
      <c r="W13" s="14">
        <v>13293000.000000006</v>
      </c>
      <c r="X13" s="17">
        <f>T13+U13+V13+W13</f>
        <v>91426457.40185228</v>
      </c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</row>
    <row r="14" spans="1:73" x14ac:dyDescent="0.4">
      <c r="A14" s="13" t="s">
        <v>324</v>
      </c>
      <c r="B14" s="14">
        <v>4800</v>
      </c>
      <c r="C14" s="14">
        <v>3700</v>
      </c>
      <c r="D14" s="15">
        <v>100</v>
      </c>
      <c r="E14" s="15">
        <v>1</v>
      </c>
      <c r="F14" s="15">
        <v>205.33</v>
      </c>
      <c r="G14" s="15">
        <v>102.66500000000001</v>
      </c>
      <c r="H14" s="15">
        <v>2</v>
      </c>
      <c r="I14" s="15">
        <v>20</v>
      </c>
      <c r="J14" s="15">
        <v>603.84500000000003</v>
      </c>
      <c r="K14" s="14">
        <v>1000000.968</v>
      </c>
      <c r="L14" s="15">
        <v>593.83299999999997</v>
      </c>
      <c r="M14" s="14">
        <v>62518.025999999998</v>
      </c>
      <c r="N14" s="14">
        <v>1240451.9010000001</v>
      </c>
      <c r="O14" s="14">
        <v>81235.929000000004</v>
      </c>
      <c r="P14" s="14">
        <v>929974.54799999995</v>
      </c>
      <c r="Q14" s="14">
        <v>38781.048000000003</v>
      </c>
      <c r="R14" s="14">
        <v>34459.345000000001</v>
      </c>
      <c r="S14" s="16">
        <v>0</v>
      </c>
      <c r="T14" s="14">
        <v>70638814.713</v>
      </c>
      <c r="U14" s="14">
        <v>4187127.503909789</v>
      </c>
      <c r="V14" s="14">
        <v>1187004.9932349548</v>
      </c>
      <c r="W14" s="14">
        <v>12191900.00000002</v>
      </c>
      <c r="X14" s="17">
        <f>T14+U14+V14+W14</f>
        <v>88204847.210144773</v>
      </c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</row>
    <row r="15" spans="1:73" x14ac:dyDescent="0.4">
      <c r="A15" s="13" t="s">
        <v>325</v>
      </c>
      <c r="B15" s="14">
        <v>4800</v>
      </c>
      <c r="C15" s="14">
        <v>3700</v>
      </c>
      <c r="D15" s="15">
        <v>105</v>
      </c>
      <c r="E15" s="15">
        <v>1</v>
      </c>
      <c r="F15" s="15">
        <v>205.33</v>
      </c>
      <c r="G15" s="15">
        <v>102.66500000000001</v>
      </c>
      <c r="H15" s="15">
        <v>2</v>
      </c>
      <c r="I15" s="15">
        <v>20</v>
      </c>
      <c r="J15" s="15">
        <v>603.91800000000001</v>
      </c>
      <c r="K15" s="14">
        <v>1000000.968</v>
      </c>
      <c r="L15" s="15">
        <v>593.90700000000004</v>
      </c>
      <c r="M15" s="14">
        <v>62511.614999999998</v>
      </c>
      <c r="N15" s="14">
        <v>1251732.0290000001</v>
      </c>
      <c r="O15" s="14">
        <v>83548.906000000003</v>
      </c>
      <c r="P15" s="14">
        <v>938334.64899999998</v>
      </c>
      <c r="Q15" s="14">
        <v>38781.048000000003</v>
      </c>
      <c r="R15" s="14">
        <v>34459.345000000001</v>
      </c>
      <c r="S15" s="16">
        <v>0</v>
      </c>
      <c r="T15" s="14">
        <v>71094618.092999995</v>
      </c>
      <c r="U15" s="14">
        <v>4195184.0602193801</v>
      </c>
      <c r="V15" s="14">
        <v>1187004.9932349548</v>
      </c>
      <c r="W15" s="14">
        <v>12140099.999999972</v>
      </c>
      <c r="X15" s="17">
        <f>T15+U15+V15+W15</f>
        <v>88616907.146454304</v>
      </c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</row>
    <row r="16" spans="1:73" x14ac:dyDescent="0.4">
      <c r="A16" s="13" t="s">
        <v>326</v>
      </c>
      <c r="B16" s="14">
        <v>4800</v>
      </c>
      <c r="C16" s="14">
        <v>3700</v>
      </c>
      <c r="D16" s="15">
        <v>110</v>
      </c>
      <c r="E16" s="15">
        <v>1</v>
      </c>
      <c r="F16" s="15">
        <v>205.33</v>
      </c>
      <c r="G16" s="15">
        <v>102.66500000000001</v>
      </c>
      <c r="H16" s="15">
        <v>2</v>
      </c>
      <c r="I16" s="15">
        <v>20</v>
      </c>
      <c r="J16" s="15">
        <v>603.71100000000001</v>
      </c>
      <c r="K16" s="14">
        <v>1000000.968</v>
      </c>
      <c r="L16" s="15">
        <v>593.69899999999996</v>
      </c>
      <c r="M16" s="14">
        <v>62705.832000000002</v>
      </c>
      <c r="N16" s="14">
        <v>1271732.058</v>
      </c>
      <c r="O16" s="14">
        <v>82656.760999999999</v>
      </c>
      <c r="P16" s="14">
        <v>953199.73899999994</v>
      </c>
      <c r="Q16" s="14">
        <v>38781.048000000003</v>
      </c>
      <c r="R16" s="14">
        <v>34459.345000000001</v>
      </c>
      <c r="S16" s="16">
        <v>0</v>
      </c>
      <c r="T16" s="14">
        <v>71831721.488999993</v>
      </c>
      <c r="U16" s="14">
        <v>4292553.0691403225</v>
      </c>
      <c r="V16" s="14">
        <v>1187004.9932349548</v>
      </c>
      <c r="W16" s="14">
        <v>12285700.000000032</v>
      </c>
      <c r="X16" s="17">
        <f>T16+U16+V16+W16</f>
        <v>89596979.5513753</v>
      </c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</row>
    <row r="17" spans="1:59" x14ac:dyDescent="0.4">
      <c r="A17" s="13" t="s">
        <v>399</v>
      </c>
      <c r="B17" s="14">
        <v>4800</v>
      </c>
      <c r="C17" s="14">
        <v>3700</v>
      </c>
      <c r="D17" s="15">
        <v>100</v>
      </c>
      <c r="E17" s="15">
        <v>1</v>
      </c>
      <c r="F17" s="15">
        <v>231.26599999999999</v>
      </c>
      <c r="G17" s="15">
        <v>92.506</v>
      </c>
      <c r="H17" s="15">
        <v>2.5</v>
      </c>
      <c r="I17" s="15">
        <v>20</v>
      </c>
      <c r="J17" s="15">
        <v>604.50400000000002</v>
      </c>
      <c r="K17" s="14">
        <v>999998.67099999997</v>
      </c>
      <c r="L17" s="15">
        <v>594.57500000000005</v>
      </c>
      <c r="M17" s="14">
        <v>63766.182000000001</v>
      </c>
      <c r="N17" s="14">
        <v>1223043.6769999999</v>
      </c>
      <c r="O17" s="14">
        <v>82875.842999999993</v>
      </c>
      <c r="P17" s="14">
        <v>917963.22600000002</v>
      </c>
      <c r="Q17" s="14">
        <v>42037.964</v>
      </c>
      <c r="R17" s="14">
        <v>33093.870000000003</v>
      </c>
      <c r="S17" s="16">
        <v>0</v>
      </c>
      <c r="T17" s="14">
        <v>70615566.891000003</v>
      </c>
      <c r="U17" s="14">
        <v>3997333.7109646816</v>
      </c>
      <c r="V17" s="14">
        <v>1187004.9932349548</v>
      </c>
      <c r="W17" s="14">
        <v>11672499.999999968</v>
      </c>
      <c r="X17" s="17">
        <f>T17+U17+V17+W17</f>
        <v>87472405.595199615</v>
      </c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</row>
    <row r="18" spans="1:59" x14ac:dyDescent="0.4">
      <c r="A18" s="13" t="s">
        <v>400</v>
      </c>
      <c r="B18" s="14">
        <v>4800</v>
      </c>
      <c r="C18" s="14">
        <v>3700</v>
      </c>
      <c r="D18" s="15">
        <v>105</v>
      </c>
      <c r="E18" s="15">
        <v>1</v>
      </c>
      <c r="F18" s="15">
        <v>231.26599999999999</v>
      </c>
      <c r="G18" s="15">
        <v>92.506</v>
      </c>
      <c r="H18" s="15">
        <v>2.5</v>
      </c>
      <c r="I18" s="15">
        <v>20</v>
      </c>
      <c r="J18" s="15">
        <v>604.63900000000001</v>
      </c>
      <c r="K18" s="14">
        <v>999998.67099999997</v>
      </c>
      <c r="L18" s="15">
        <v>594.71</v>
      </c>
      <c r="M18" s="14">
        <v>63683.561000000002</v>
      </c>
      <c r="N18" s="14">
        <v>1235488.7830000001</v>
      </c>
      <c r="O18" s="14">
        <v>87530.784</v>
      </c>
      <c r="P18" s="14">
        <v>926591.98800000001</v>
      </c>
      <c r="Q18" s="14">
        <v>42037.964</v>
      </c>
      <c r="R18" s="14">
        <v>33093.870000000003</v>
      </c>
      <c r="S18" s="16">
        <v>0</v>
      </c>
      <c r="T18" s="14">
        <v>71138151.951000005</v>
      </c>
      <c r="U18" s="14">
        <v>3992484.2498372621</v>
      </c>
      <c r="V18" s="14">
        <v>1187004.9932349548</v>
      </c>
      <c r="W18" s="14">
        <v>11577999.999999974</v>
      </c>
      <c r="X18" s="17">
        <f>T18+U18+V18+W18</f>
        <v>87895641.194072187</v>
      </c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</row>
    <row r="19" spans="1:59" x14ac:dyDescent="0.4">
      <c r="A19" s="13" t="s">
        <v>401</v>
      </c>
      <c r="B19" s="14">
        <v>4800</v>
      </c>
      <c r="C19" s="14">
        <v>3700</v>
      </c>
      <c r="D19" s="15">
        <v>110</v>
      </c>
      <c r="E19" s="15">
        <v>1</v>
      </c>
      <c r="F19" s="15">
        <v>231.26599999999999</v>
      </c>
      <c r="G19" s="15">
        <v>92.506</v>
      </c>
      <c r="H19" s="15">
        <v>2.5</v>
      </c>
      <c r="I19" s="15">
        <v>20</v>
      </c>
      <c r="J19" s="15">
        <v>604.40700000000004</v>
      </c>
      <c r="K19" s="14">
        <v>999998.67099999997</v>
      </c>
      <c r="L19" s="15">
        <v>594.47799999999995</v>
      </c>
      <c r="M19" s="14">
        <v>63835.788999999997</v>
      </c>
      <c r="N19" s="14">
        <v>1258166.23</v>
      </c>
      <c r="O19" s="14">
        <v>87067.097999999998</v>
      </c>
      <c r="P19" s="14">
        <v>943659.571</v>
      </c>
      <c r="Q19" s="14">
        <v>42037.964</v>
      </c>
      <c r="R19" s="14">
        <v>33093.870000000003</v>
      </c>
      <c r="S19" s="16">
        <v>0</v>
      </c>
      <c r="T19" s="14">
        <v>71984955.303000003</v>
      </c>
      <c r="U19" s="14">
        <v>4099904.4761982947</v>
      </c>
      <c r="V19" s="14">
        <v>1187004.9932349548</v>
      </c>
      <c r="W19" s="14">
        <v>11740400.000000034</v>
      </c>
      <c r="X19" s="17">
        <f>T19+U19+V19+W19</f>
        <v>89012264.772433281</v>
      </c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</row>
    <row r="20" spans="1:59" x14ac:dyDescent="0.4">
      <c r="A20" s="13" t="s">
        <v>27</v>
      </c>
      <c r="B20" s="14">
        <v>4800</v>
      </c>
      <c r="C20" s="14">
        <v>3750</v>
      </c>
      <c r="D20" s="15">
        <v>100</v>
      </c>
      <c r="E20" s="15">
        <v>1</v>
      </c>
      <c r="F20" s="15">
        <v>195.679</v>
      </c>
      <c r="G20" s="15">
        <v>130.453</v>
      </c>
      <c r="H20" s="15">
        <v>1.5</v>
      </c>
      <c r="I20" s="15">
        <v>15</v>
      </c>
      <c r="J20" s="15">
        <v>601.44000000000005</v>
      </c>
      <c r="K20" s="14">
        <v>999999.04099999997</v>
      </c>
      <c r="L20" s="15">
        <v>593.38599999999997</v>
      </c>
      <c r="M20" s="14">
        <v>76604.34</v>
      </c>
      <c r="N20" s="14">
        <v>1386425.388</v>
      </c>
      <c r="O20" s="14">
        <v>82076.09</v>
      </c>
      <c r="P20" s="14">
        <v>1040524.515</v>
      </c>
      <c r="Q20" s="14">
        <v>32228.355</v>
      </c>
      <c r="R20" s="14">
        <v>53673.391000000003</v>
      </c>
      <c r="S20" s="16">
        <v>0</v>
      </c>
      <c r="T20" s="14">
        <v>80154380.832000002</v>
      </c>
      <c r="U20" s="14">
        <v>4880525.5164965242</v>
      </c>
      <c r="V20" s="14">
        <v>770261.65145490947</v>
      </c>
      <c r="W20" s="14">
        <v>12504800.000000022</v>
      </c>
      <c r="X20" s="17">
        <f>T20+U20+V20+W20</f>
        <v>98309967.999951452</v>
      </c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</row>
    <row r="21" spans="1:59" x14ac:dyDescent="0.4">
      <c r="A21" s="13" t="s">
        <v>28</v>
      </c>
      <c r="B21" s="14">
        <v>4800</v>
      </c>
      <c r="C21" s="14">
        <v>3750</v>
      </c>
      <c r="D21" s="15">
        <v>105</v>
      </c>
      <c r="E21" s="15">
        <v>1</v>
      </c>
      <c r="F21" s="15">
        <v>195.679</v>
      </c>
      <c r="G21" s="15">
        <v>130.453</v>
      </c>
      <c r="H21" s="15">
        <v>1.5</v>
      </c>
      <c r="I21" s="15">
        <v>15</v>
      </c>
      <c r="J21" s="15">
        <v>601.36699999999996</v>
      </c>
      <c r="K21" s="14">
        <v>999999.04099999997</v>
      </c>
      <c r="L21" s="15">
        <v>593.31299999999999</v>
      </c>
      <c r="M21" s="14">
        <v>76678.134000000005</v>
      </c>
      <c r="N21" s="14">
        <v>1396741.497</v>
      </c>
      <c r="O21" s="14">
        <v>82281.464999999997</v>
      </c>
      <c r="P21" s="14">
        <v>1047860.3</v>
      </c>
      <c r="Q21" s="14">
        <v>32228.355</v>
      </c>
      <c r="R21" s="14">
        <v>53673.391000000003</v>
      </c>
      <c r="S21" s="16">
        <v>0</v>
      </c>
      <c r="T21" s="14">
        <v>80538199.113000005</v>
      </c>
      <c r="U21" s="14">
        <v>4925160.758268076</v>
      </c>
      <c r="V21" s="14">
        <v>770261.65145490947</v>
      </c>
      <c r="W21" s="14">
        <v>12555900.000000007</v>
      </c>
      <c r="X21" s="17">
        <f>T21+U21+V21+W21</f>
        <v>98789521.522722989</v>
      </c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</row>
    <row r="22" spans="1:59" x14ac:dyDescent="0.4">
      <c r="A22" s="13" t="s">
        <v>29</v>
      </c>
      <c r="B22" s="14">
        <v>4800</v>
      </c>
      <c r="C22" s="14">
        <v>3750</v>
      </c>
      <c r="D22" s="15">
        <v>110</v>
      </c>
      <c r="E22" s="15">
        <v>1</v>
      </c>
      <c r="F22" s="15">
        <v>195.679</v>
      </c>
      <c r="G22" s="15">
        <v>130.453</v>
      </c>
      <c r="H22" s="15">
        <v>1.5</v>
      </c>
      <c r="I22" s="15">
        <v>15</v>
      </c>
      <c r="J22" s="15">
        <v>601.11099999999999</v>
      </c>
      <c r="K22" s="14">
        <v>999999.04099999997</v>
      </c>
      <c r="L22" s="15">
        <v>593.05600000000004</v>
      </c>
      <c r="M22" s="14">
        <v>76834.433999999994</v>
      </c>
      <c r="N22" s="14">
        <v>1414079.1710000001</v>
      </c>
      <c r="O22" s="14">
        <v>82712.692999999999</v>
      </c>
      <c r="P22" s="14">
        <v>1059896.8999999999</v>
      </c>
      <c r="Q22" s="14">
        <v>32228.355</v>
      </c>
      <c r="R22" s="14">
        <v>53673.391000000003</v>
      </c>
      <c r="S22" s="16">
        <v>0</v>
      </c>
      <c r="T22" s="14">
        <v>81179775.009000003</v>
      </c>
      <c r="U22" s="14">
        <v>5039940.579663082</v>
      </c>
      <c r="V22" s="14">
        <v>770261.65145490947</v>
      </c>
      <c r="W22" s="14">
        <v>12735799.999999972</v>
      </c>
      <c r="X22" s="17">
        <f>T22+U22+V22+W22</f>
        <v>99725777.240117967</v>
      </c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</row>
    <row r="23" spans="1:59" x14ac:dyDescent="0.4">
      <c r="A23" s="13" t="s">
        <v>102</v>
      </c>
      <c r="B23" s="14">
        <v>4800</v>
      </c>
      <c r="C23" s="14">
        <v>3750</v>
      </c>
      <c r="D23" s="15">
        <v>100</v>
      </c>
      <c r="E23" s="15">
        <v>1</v>
      </c>
      <c r="F23" s="15">
        <v>226.279</v>
      </c>
      <c r="G23" s="15">
        <v>113.14</v>
      </c>
      <c r="H23" s="15">
        <v>2</v>
      </c>
      <c r="I23" s="15">
        <v>15</v>
      </c>
      <c r="J23" s="15">
        <v>603.73500000000001</v>
      </c>
      <c r="K23" s="14">
        <v>999999.78300000005</v>
      </c>
      <c r="L23" s="15">
        <v>595.71299999999997</v>
      </c>
      <c r="M23" s="14">
        <v>76412.254000000001</v>
      </c>
      <c r="N23" s="14">
        <v>1296060.2180000001</v>
      </c>
      <c r="O23" s="14">
        <v>90376.661999999997</v>
      </c>
      <c r="P23" s="14">
        <v>971689.027</v>
      </c>
      <c r="Q23" s="14">
        <v>34561.063999999998</v>
      </c>
      <c r="R23" s="14">
        <v>52701.875</v>
      </c>
      <c r="S23" s="16">
        <v>0</v>
      </c>
      <c r="T23" s="14">
        <v>77276563.158000007</v>
      </c>
      <c r="U23" s="14">
        <v>4060173.0792553863</v>
      </c>
      <c r="V23" s="14">
        <v>770261.65145490947</v>
      </c>
      <c r="W23" s="14">
        <v>10875900.000000024</v>
      </c>
      <c r="X23" s="17">
        <f>T23+U23+V23+W23</f>
        <v>92982897.888710335</v>
      </c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</row>
    <row r="24" spans="1:59" x14ac:dyDescent="0.4">
      <c r="A24" s="13" t="s">
        <v>103</v>
      </c>
      <c r="B24" s="14">
        <v>4800</v>
      </c>
      <c r="C24" s="14">
        <v>3750</v>
      </c>
      <c r="D24" s="15">
        <v>105</v>
      </c>
      <c r="E24" s="15">
        <v>1</v>
      </c>
      <c r="F24" s="15">
        <v>226.279</v>
      </c>
      <c r="G24" s="15">
        <v>113.14</v>
      </c>
      <c r="H24" s="15">
        <v>2</v>
      </c>
      <c r="I24" s="15">
        <v>15</v>
      </c>
      <c r="J24" s="15">
        <v>603.82100000000003</v>
      </c>
      <c r="K24" s="14">
        <v>999999.78300000005</v>
      </c>
      <c r="L24" s="15">
        <v>595.798</v>
      </c>
      <c r="M24" s="14">
        <v>76622.346000000005</v>
      </c>
      <c r="N24" s="14">
        <v>1299618.0020000001</v>
      </c>
      <c r="O24" s="14">
        <v>89810.259000000005</v>
      </c>
      <c r="P24" s="14">
        <v>975266.43299999996</v>
      </c>
      <c r="Q24" s="14">
        <v>34561.063999999998</v>
      </c>
      <c r="R24" s="14">
        <v>52701.875</v>
      </c>
      <c r="S24" s="16">
        <v>0</v>
      </c>
      <c r="T24" s="14">
        <v>77420998.616999999</v>
      </c>
      <c r="U24" s="14">
        <v>4044345.3661954608</v>
      </c>
      <c r="V24" s="14">
        <v>770261.65145490947</v>
      </c>
      <c r="W24" s="14">
        <v>10816399.999999998</v>
      </c>
      <c r="X24" s="17">
        <f>T24+U24+V24+W24</f>
        <v>93052005.634650365</v>
      </c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</row>
    <row r="25" spans="1:59" x14ac:dyDescent="0.4">
      <c r="A25" s="13" t="s">
        <v>104</v>
      </c>
      <c r="B25" s="14">
        <v>4800</v>
      </c>
      <c r="C25" s="14">
        <v>3750</v>
      </c>
      <c r="D25" s="15">
        <v>110</v>
      </c>
      <c r="E25" s="15">
        <v>1</v>
      </c>
      <c r="F25" s="15">
        <v>226.279</v>
      </c>
      <c r="G25" s="15">
        <v>113.14</v>
      </c>
      <c r="H25" s="15">
        <v>2</v>
      </c>
      <c r="I25" s="15">
        <v>15</v>
      </c>
      <c r="J25" s="15">
        <v>603.56399999999996</v>
      </c>
      <c r="K25" s="14">
        <v>999999.78300000005</v>
      </c>
      <c r="L25" s="15">
        <v>595.54200000000003</v>
      </c>
      <c r="M25" s="14">
        <v>76670.326000000001</v>
      </c>
      <c r="N25" s="14">
        <v>1316622.622</v>
      </c>
      <c r="O25" s="14">
        <v>86819.97</v>
      </c>
      <c r="P25" s="14">
        <v>987561.04200000002</v>
      </c>
      <c r="Q25" s="14">
        <v>34561.063999999998</v>
      </c>
      <c r="R25" s="14">
        <v>52701.875</v>
      </c>
      <c r="S25" s="16">
        <v>0</v>
      </c>
      <c r="T25" s="14">
        <v>78006277.824000001</v>
      </c>
      <c r="U25" s="14">
        <v>4146018.5424047592</v>
      </c>
      <c r="V25" s="14">
        <v>770261.65145490947</v>
      </c>
      <c r="W25" s="14">
        <v>10995599.99999998</v>
      </c>
      <c r="X25" s="17">
        <f>T25+U25+V25+W25</f>
        <v>93918158.017859653</v>
      </c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</row>
    <row r="26" spans="1:59" x14ac:dyDescent="0.4">
      <c r="A26" s="13" t="s">
        <v>177</v>
      </c>
      <c r="B26" s="14">
        <v>4800</v>
      </c>
      <c r="C26" s="14">
        <v>3750</v>
      </c>
      <c r="D26" s="15">
        <v>100</v>
      </c>
      <c r="E26" s="15">
        <v>1</v>
      </c>
      <c r="F26" s="15">
        <v>254.00899999999999</v>
      </c>
      <c r="G26" s="15">
        <v>101.60299999999999</v>
      </c>
      <c r="H26" s="15">
        <v>2.5</v>
      </c>
      <c r="I26" s="15">
        <v>15</v>
      </c>
      <c r="J26" s="15">
        <v>604.76099999999997</v>
      </c>
      <c r="K26" s="14">
        <v>1000000.907</v>
      </c>
      <c r="L26" s="15">
        <v>596.77499999999998</v>
      </c>
      <c r="M26" s="14">
        <v>76552.842000000004</v>
      </c>
      <c r="N26" s="14">
        <v>1256208.4790000001</v>
      </c>
      <c r="O26" s="14">
        <v>98394.362999999998</v>
      </c>
      <c r="P26" s="14">
        <v>941761.82700000005</v>
      </c>
      <c r="Q26" s="14">
        <v>37216.519</v>
      </c>
      <c r="R26" s="14">
        <v>51595.962</v>
      </c>
      <c r="S26" s="16">
        <v>0</v>
      </c>
      <c r="T26" s="14">
        <v>76368668.756999999</v>
      </c>
      <c r="U26" s="14">
        <v>3724830.1920902254</v>
      </c>
      <c r="V26" s="14">
        <v>770261.65145490947</v>
      </c>
      <c r="W26" s="14">
        <v>10132500.000000017</v>
      </c>
      <c r="X26" s="17">
        <f>T26+U26+V26+W26</f>
        <v>90996260.600545153</v>
      </c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</row>
    <row r="27" spans="1:59" x14ac:dyDescent="0.4">
      <c r="A27" s="13" t="s">
        <v>178</v>
      </c>
      <c r="B27" s="14">
        <v>4800</v>
      </c>
      <c r="C27" s="14">
        <v>3750</v>
      </c>
      <c r="D27" s="15">
        <v>105</v>
      </c>
      <c r="E27" s="15">
        <v>1</v>
      </c>
      <c r="F27" s="15">
        <v>254.00899999999999</v>
      </c>
      <c r="G27" s="15">
        <v>101.60299999999999</v>
      </c>
      <c r="H27" s="15">
        <v>2.5</v>
      </c>
      <c r="I27" s="15">
        <v>15</v>
      </c>
      <c r="J27" s="15">
        <v>605.11500000000001</v>
      </c>
      <c r="K27" s="14">
        <v>1000000.907</v>
      </c>
      <c r="L27" s="15">
        <v>597.12900000000002</v>
      </c>
      <c r="M27" s="14">
        <v>76586.771999999997</v>
      </c>
      <c r="N27" s="14">
        <v>1246095.2080000001</v>
      </c>
      <c r="O27" s="14">
        <v>97215.423999999999</v>
      </c>
      <c r="P27" s="14">
        <v>934933.09100000001</v>
      </c>
      <c r="Q27" s="14">
        <v>37216.519</v>
      </c>
      <c r="R27" s="14">
        <v>51595.962</v>
      </c>
      <c r="S27" s="16">
        <v>0</v>
      </c>
      <c r="T27" s="14">
        <v>75985857.870000005</v>
      </c>
      <c r="U27" s="14">
        <v>3611213.6445189393</v>
      </c>
      <c r="V27" s="14">
        <v>770261.65145490947</v>
      </c>
      <c r="W27" s="14">
        <v>9884699.999999987</v>
      </c>
      <c r="X27" s="17">
        <f>T27+U27+V27+W27</f>
        <v>90252033.165973842</v>
      </c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</row>
    <row r="28" spans="1:59" x14ac:dyDescent="0.4">
      <c r="A28" s="13" t="s">
        <v>179</v>
      </c>
      <c r="B28" s="14">
        <v>4800</v>
      </c>
      <c r="C28" s="14">
        <v>3750</v>
      </c>
      <c r="D28" s="15">
        <v>110</v>
      </c>
      <c r="E28" s="15">
        <v>1</v>
      </c>
      <c r="F28" s="15">
        <v>254.00899999999999</v>
      </c>
      <c r="G28" s="15">
        <v>101.60299999999999</v>
      </c>
      <c r="H28" s="15">
        <v>2.5</v>
      </c>
      <c r="I28" s="15">
        <v>15</v>
      </c>
      <c r="J28" s="15">
        <v>604.96199999999999</v>
      </c>
      <c r="K28" s="14">
        <v>1000000.907</v>
      </c>
      <c r="L28" s="15">
        <v>596.976</v>
      </c>
      <c r="M28" s="14">
        <v>76522.149999999994</v>
      </c>
      <c r="N28" s="14">
        <v>1256106.013</v>
      </c>
      <c r="O28" s="14">
        <v>95221.063999999998</v>
      </c>
      <c r="P28" s="14">
        <v>942078.04700000002</v>
      </c>
      <c r="Q28" s="14">
        <v>37216.519</v>
      </c>
      <c r="R28" s="14">
        <v>51595.962</v>
      </c>
      <c r="S28" s="16">
        <v>0</v>
      </c>
      <c r="T28" s="14">
        <v>76323841.667999998</v>
      </c>
      <c r="U28" s="14">
        <v>3668466.5291775521</v>
      </c>
      <c r="V28" s="14">
        <v>770261.65145490947</v>
      </c>
      <c r="W28" s="14">
        <v>9991800</v>
      </c>
      <c r="X28" s="17">
        <f>T28+U28+V28+W28</f>
        <v>90754369.848632455</v>
      </c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</row>
    <row r="29" spans="1:59" x14ac:dyDescent="0.4">
      <c r="A29" s="13" t="s">
        <v>252</v>
      </c>
      <c r="B29" s="14">
        <v>4800</v>
      </c>
      <c r="C29" s="14">
        <v>3750</v>
      </c>
      <c r="D29" s="15">
        <v>100</v>
      </c>
      <c r="E29" s="15">
        <v>1</v>
      </c>
      <c r="F29" s="15">
        <v>177.03200000000001</v>
      </c>
      <c r="G29" s="15">
        <v>118.021</v>
      </c>
      <c r="H29" s="15">
        <v>1.5</v>
      </c>
      <c r="I29" s="15">
        <v>20</v>
      </c>
      <c r="J29" s="15">
        <v>604.10199999999998</v>
      </c>
      <c r="K29" s="14">
        <v>1000001.486</v>
      </c>
      <c r="L29" s="15">
        <v>594.01700000000005</v>
      </c>
      <c r="M29" s="14">
        <v>61701.014000000003</v>
      </c>
      <c r="N29" s="14">
        <v>1209319.4210000001</v>
      </c>
      <c r="O29" s="14">
        <v>77934.148000000001</v>
      </c>
      <c r="P29" s="14">
        <v>907848.35900000005</v>
      </c>
      <c r="Q29" s="14">
        <v>35935.512000000002</v>
      </c>
      <c r="R29" s="14">
        <v>35652.273000000001</v>
      </c>
      <c r="S29" s="16">
        <v>0</v>
      </c>
      <c r="T29" s="14">
        <v>68935799.496000007</v>
      </c>
      <c r="U29" s="14">
        <v>4040482.8044451987</v>
      </c>
      <c r="V29" s="14">
        <v>770261.65145490947</v>
      </c>
      <c r="W29" s="14">
        <v>12063099.999999963</v>
      </c>
      <c r="X29" s="17">
        <f>T29+U29+V29+W29</f>
        <v>85809643.951900065</v>
      </c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</row>
    <row r="30" spans="1:59" x14ac:dyDescent="0.4">
      <c r="A30" s="13" t="s">
        <v>253</v>
      </c>
      <c r="B30" s="14">
        <v>4800</v>
      </c>
      <c r="C30" s="14">
        <v>3750</v>
      </c>
      <c r="D30" s="15">
        <v>105</v>
      </c>
      <c r="E30" s="15">
        <v>1</v>
      </c>
      <c r="F30" s="15">
        <v>177.03200000000001</v>
      </c>
      <c r="G30" s="15">
        <v>118.021</v>
      </c>
      <c r="H30" s="15">
        <v>1.5</v>
      </c>
      <c r="I30" s="15">
        <v>20</v>
      </c>
      <c r="J30" s="15">
        <v>604.02800000000002</v>
      </c>
      <c r="K30" s="14">
        <v>1000001.486</v>
      </c>
      <c r="L30" s="15">
        <v>593.94399999999996</v>
      </c>
      <c r="M30" s="14">
        <v>61693.152000000002</v>
      </c>
      <c r="N30" s="14">
        <v>1218547.946</v>
      </c>
      <c r="O30" s="14">
        <v>78475.527000000002</v>
      </c>
      <c r="P30" s="14">
        <v>913382.27800000005</v>
      </c>
      <c r="Q30" s="14">
        <v>35935.512000000002</v>
      </c>
      <c r="R30" s="14">
        <v>35652.273000000001</v>
      </c>
      <c r="S30" s="16">
        <v>0</v>
      </c>
      <c r="T30" s="14">
        <v>69264897.393000007</v>
      </c>
      <c r="U30" s="14">
        <v>4077981.909082205</v>
      </c>
      <c r="V30" s="14">
        <v>770261.65145490947</v>
      </c>
      <c r="W30" s="14">
        <v>12114200.000000028</v>
      </c>
      <c r="X30" s="17">
        <f>T30+U30+V30+W30</f>
        <v>86227340.953537151</v>
      </c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</row>
    <row r="31" spans="1:59" x14ac:dyDescent="0.4">
      <c r="A31" s="13" t="s">
        <v>254</v>
      </c>
      <c r="B31" s="14">
        <v>4800</v>
      </c>
      <c r="C31" s="14">
        <v>3750</v>
      </c>
      <c r="D31" s="15">
        <v>110</v>
      </c>
      <c r="E31" s="15">
        <v>1</v>
      </c>
      <c r="F31" s="15">
        <v>177.03200000000001</v>
      </c>
      <c r="G31" s="15">
        <v>118.021</v>
      </c>
      <c r="H31" s="15">
        <v>1.5</v>
      </c>
      <c r="I31" s="15">
        <v>20</v>
      </c>
      <c r="J31" s="15">
        <v>603.80899999999997</v>
      </c>
      <c r="K31" s="14">
        <v>1000001.486</v>
      </c>
      <c r="L31" s="15">
        <v>593.72500000000002</v>
      </c>
      <c r="M31" s="14">
        <v>61724.411</v>
      </c>
      <c r="N31" s="14">
        <v>1232305.2039999999</v>
      </c>
      <c r="O31" s="14">
        <v>78799.45</v>
      </c>
      <c r="P31" s="14">
        <v>924489.61399999994</v>
      </c>
      <c r="Q31" s="14">
        <v>35935.512000000002</v>
      </c>
      <c r="R31" s="14">
        <v>35652.273000000001</v>
      </c>
      <c r="S31" s="16">
        <v>0</v>
      </c>
      <c r="T31" s="14">
        <v>69800331.363000005</v>
      </c>
      <c r="U31" s="14">
        <v>4164612.5019544559</v>
      </c>
      <c r="V31" s="14">
        <v>770261.65145490947</v>
      </c>
      <c r="W31" s="14">
        <v>12267499.999999983</v>
      </c>
      <c r="X31" s="17">
        <f>T31+U31+V31+W31</f>
        <v>87002705.516409352</v>
      </c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</row>
    <row r="32" spans="1:59" x14ac:dyDescent="0.4">
      <c r="A32" s="13" t="s">
        <v>327</v>
      </c>
      <c r="B32" s="14">
        <v>4800</v>
      </c>
      <c r="C32" s="14">
        <v>3750</v>
      </c>
      <c r="D32" s="15">
        <v>100</v>
      </c>
      <c r="E32" s="15">
        <v>1</v>
      </c>
      <c r="F32" s="15">
        <v>205.33</v>
      </c>
      <c r="G32" s="15">
        <v>102.66500000000001</v>
      </c>
      <c r="H32" s="15">
        <v>2</v>
      </c>
      <c r="I32" s="15">
        <v>20</v>
      </c>
      <c r="J32" s="15">
        <v>606.36</v>
      </c>
      <c r="K32" s="14">
        <v>1000000.968</v>
      </c>
      <c r="L32" s="15">
        <v>596.34799999999996</v>
      </c>
      <c r="M32" s="14">
        <v>61764.385000000002</v>
      </c>
      <c r="N32" s="14">
        <v>1129143.071</v>
      </c>
      <c r="O32" s="14">
        <v>85558.684999999998</v>
      </c>
      <c r="P32" s="14">
        <v>846808.06299999997</v>
      </c>
      <c r="Q32" s="14">
        <v>38781.048000000003</v>
      </c>
      <c r="R32" s="14">
        <v>34459.345000000001</v>
      </c>
      <c r="S32" s="16">
        <v>0</v>
      </c>
      <c r="T32" s="14">
        <v>66523942.787999995</v>
      </c>
      <c r="U32" s="14">
        <v>3345188.0742464256</v>
      </c>
      <c r="V32" s="14">
        <v>770261.65145490947</v>
      </c>
      <c r="W32" s="14">
        <v>10431400.00000003</v>
      </c>
      <c r="X32" s="17">
        <f>T32+U32+V32+W32</f>
        <v>81070792.513701364</v>
      </c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</row>
    <row r="33" spans="1:59" x14ac:dyDescent="0.4">
      <c r="A33" s="13" t="s">
        <v>328</v>
      </c>
      <c r="B33" s="14">
        <v>4800</v>
      </c>
      <c r="C33" s="14">
        <v>3750</v>
      </c>
      <c r="D33" s="15">
        <v>105</v>
      </c>
      <c r="E33" s="15">
        <v>1</v>
      </c>
      <c r="F33" s="15">
        <v>205.33</v>
      </c>
      <c r="G33" s="15">
        <v>102.66500000000001</v>
      </c>
      <c r="H33" s="15">
        <v>2</v>
      </c>
      <c r="I33" s="15">
        <v>20</v>
      </c>
      <c r="J33" s="15">
        <v>606.37199999999996</v>
      </c>
      <c r="K33" s="14">
        <v>1000000.968</v>
      </c>
      <c r="L33" s="15">
        <v>596.36</v>
      </c>
      <c r="M33" s="14">
        <v>61765.046999999999</v>
      </c>
      <c r="N33" s="14">
        <v>1136037.6910000001</v>
      </c>
      <c r="O33" s="14">
        <v>83831.542000000001</v>
      </c>
      <c r="P33" s="14">
        <v>852813.07299999997</v>
      </c>
      <c r="Q33" s="14">
        <v>38781.048000000003</v>
      </c>
      <c r="R33" s="14">
        <v>34459.345000000001</v>
      </c>
      <c r="S33" s="16">
        <v>0</v>
      </c>
      <c r="T33" s="14">
        <v>66771606.632999994</v>
      </c>
      <c r="U33" s="14">
        <v>3354802.344329094</v>
      </c>
      <c r="V33" s="14">
        <v>770261.65145490947</v>
      </c>
      <c r="W33" s="14">
        <v>10422999.999999991</v>
      </c>
      <c r="X33" s="17">
        <f>T33+U33+V33+W33</f>
        <v>81319670.628783986</v>
      </c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</row>
    <row r="34" spans="1:59" x14ac:dyDescent="0.4">
      <c r="A34" s="13" t="s">
        <v>329</v>
      </c>
      <c r="B34" s="14">
        <v>4800</v>
      </c>
      <c r="C34" s="14">
        <v>3750</v>
      </c>
      <c r="D34" s="15">
        <v>110</v>
      </c>
      <c r="E34" s="15">
        <v>1</v>
      </c>
      <c r="F34" s="15">
        <v>205.33</v>
      </c>
      <c r="G34" s="15">
        <v>102.66500000000001</v>
      </c>
      <c r="H34" s="15">
        <v>2</v>
      </c>
      <c r="I34" s="15">
        <v>20</v>
      </c>
      <c r="J34" s="15">
        <v>606.00599999999997</v>
      </c>
      <c r="K34" s="14">
        <v>1000000.968</v>
      </c>
      <c r="L34" s="15">
        <v>595.99400000000003</v>
      </c>
      <c r="M34" s="14">
        <v>61980.908000000003</v>
      </c>
      <c r="N34" s="14">
        <v>1158029.328</v>
      </c>
      <c r="O34" s="14">
        <v>82447.077000000005</v>
      </c>
      <c r="P34" s="14">
        <v>869137.52</v>
      </c>
      <c r="Q34" s="14">
        <v>38781.048000000003</v>
      </c>
      <c r="R34" s="14">
        <v>34459.345000000001</v>
      </c>
      <c r="S34" s="16">
        <v>0</v>
      </c>
      <c r="T34" s="14">
        <v>67575716.907000005</v>
      </c>
      <c r="U34" s="14">
        <v>3482959.5773332855</v>
      </c>
      <c r="V34" s="14">
        <v>770261.65145490947</v>
      </c>
      <c r="W34" s="14">
        <v>10679199.99999998</v>
      </c>
      <c r="X34" s="17">
        <f>T34+U34+V34+W34</f>
        <v>82508138.135788187</v>
      </c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</row>
    <row r="35" spans="1:59" x14ac:dyDescent="0.4">
      <c r="A35" s="13" t="s">
        <v>402</v>
      </c>
      <c r="B35" s="14">
        <v>4800</v>
      </c>
      <c r="C35" s="14">
        <v>3750</v>
      </c>
      <c r="D35" s="15">
        <v>100</v>
      </c>
      <c r="E35" s="15">
        <v>1</v>
      </c>
      <c r="F35" s="15">
        <v>231.26599999999999</v>
      </c>
      <c r="G35" s="15">
        <v>92.506</v>
      </c>
      <c r="H35" s="15">
        <v>2.5</v>
      </c>
      <c r="I35" s="15">
        <v>20</v>
      </c>
      <c r="J35" s="15">
        <v>607.34900000000005</v>
      </c>
      <c r="K35" s="14">
        <v>999998.67099999997</v>
      </c>
      <c r="L35" s="15">
        <v>597.41999999999996</v>
      </c>
      <c r="M35" s="14">
        <v>61770.078000000001</v>
      </c>
      <c r="N35" s="14">
        <v>1096873.7779999999</v>
      </c>
      <c r="O35" s="14">
        <v>93121.08</v>
      </c>
      <c r="P35" s="14">
        <v>823217.57400000002</v>
      </c>
      <c r="Q35" s="14">
        <v>42037.964</v>
      </c>
      <c r="R35" s="14">
        <v>33093.870000000003</v>
      </c>
      <c r="S35" s="16">
        <v>0</v>
      </c>
      <c r="T35" s="14">
        <v>66005804.574000001</v>
      </c>
      <c r="U35" s="14">
        <v>3069263.2548531503</v>
      </c>
      <c r="V35" s="14">
        <v>770261.65145490947</v>
      </c>
      <c r="W35" s="14">
        <v>9681000.0000000279</v>
      </c>
      <c r="X35" s="17">
        <f>T35+U35+V35+W35</f>
        <v>79526329.480308086</v>
      </c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</row>
    <row r="36" spans="1:59" x14ac:dyDescent="0.4">
      <c r="A36" s="13" t="s">
        <v>403</v>
      </c>
      <c r="B36" s="14">
        <v>4800</v>
      </c>
      <c r="C36" s="14">
        <v>3750</v>
      </c>
      <c r="D36" s="15">
        <v>105</v>
      </c>
      <c r="E36" s="15">
        <v>1</v>
      </c>
      <c r="F36" s="15">
        <v>231.26599999999999</v>
      </c>
      <c r="G36" s="15">
        <v>92.506</v>
      </c>
      <c r="H36" s="15">
        <v>2.5</v>
      </c>
      <c r="I36" s="15">
        <v>20</v>
      </c>
      <c r="J36" s="15">
        <v>607.56200000000001</v>
      </c>
      <c r="K36" s="14">
        <v>999998.67099999997</v>
      </c>
      <c r="L36" s="15">
        <v>597.63300000000004</v>
      </c>
      <c r="M36" s="14">
        <v>61747.72</v>
      </c>
      <c r="N36" s="14">
        <v>1095023.2409999999</v>
      </c>
      <c r="O36" s="14">
        <v>92976.967000000004</v>
      </c>
      <c r="P36" s="14">
        <v>821242.63</v>
      </c>
      <c r="Q36" s="14">
        <v>42037.964</v>
      </c>
      <c r="R36" s="14">
        <v>33093.870000000003</v>
      </c>
      <c r="S36" s="16">
        <v>0</v>
      </c>
      <c r="T36" s="14">
        <v>65923345.628999993</v>
      </c>
      <c r="U36" s="14">
        <v>3016057.3505965127</v>
      </c>
      <c r="V36" s="14">
        <v>770261.65145490947</v>
      </c>
      <c r="W36" s="14">
        <v>9531899.9999999739</v>
      </c>
      <c r="X36" s="17">
        <f>T36+U36+V36+W36</f>
        <v>79241564.631051391</v>
      </c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</row>
    <row r="37" spans="1:59" x14ac:dyDescent="0.4">
      <c r="A37" s="13" t="s">
        <v>404</v>
      </c>
      <c r="B37" s="14">
        <v>4800</v>
      </c>
      <c r="C37" s="14">
        <v>3750</v>
      </c>
      <c r="D37" s="15">
        <v>110</v>
      </c>
      <c r="E37" s="15">
        <v>1</v>
      </c>
      <c r="F37" s="15">
        <v>231.26599999999999</v>
      </c>
      <c r="G37" s="15">
        <v>92.506</v>
      </c>
      <c r="H37" s="15">
        <v>2.5</v>
      </c>
      <c r="I37" s="15">
        <v>20</v>
      </c>
      <c r="J37" s="15">
        <v>607.31200000000001</v>
      </c>
      <c r="K37" s="14">
        <v>999998.67099999997</v>
      </c>
      <c r="L37" s="15">
        <v>597.38300000000004</v>
      </c>
      <c r="M37" s="14">
        <v>62081.985000000001</v>
      </c>
      <c r="N37" s="14">
        <v>1110040.669</v>
      </c>
      <c r="O37" s="14">
        <v>90052.127999999997</v>
      </c>
      <c r="P37" s="14">
        <v>831899.74800000002</v>
      </c>
      <c r="Q37" s="14">
        <v>42037.964</v>
      </c>
      <c r="R37" s="14">
        <v>33093.870000000003</v>
      </c>
      <c r="S37" s="16">
        <v>0</v>
      </c>
      <c r="T37" s="14">
        <v>66436733.415000007</v>
      </c>
      <c r="U37" s="14">
        <v>3097951.7398970434</v>
      </c>
      <c r="V37" s="14">
        <v>770261.65145490947</v>
      </c>
      <c r="W37" s="14">
        <v>9706899.9999999739</v>
      </c>
      <c r="X37" s="17">
        <f>T37+U37+V37+W37</f>
        <v>80011846.80635193</v>
      </c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</row>
    <row r="38" spans="1:59" x14ac:dyDescent="0.4">
      <c r="A38" s="13" t="s">
        <v>30</v>
      </c>
      <c r="B38" s="14">
        <v>4800</v>
      </c>
      <c r="C38" s="14">
        <v>3800</v>
      </c>
      <c r="D38" s="15">
        <v>100</v>
      </c>
      <c r="E38" s="15">
        <v>1</v>
      </c>
      <c r="F38" s="15">
        <v>195.679</v>
      </c>
      <c r="G38" s="15">
        <v>130.453</v>
      </c>
      <c r="H38" s="15">
        <v>1.5</v>
      </c>
      <c r="I38" s="15">
        <v>15</v>
      </c>
      <c r="J38" s="15">
        <v>602.74699999999996</v>
      </c>
      <c r="K38" s="14">
        <v>999999.04099999997</v>
      </c>
      <c r="L38" s="15">
        <v>594.69200000000001</v>
      </c>
      <c r="M38" s="14">
        <v>74572.822</v>
      </c>
      <c r="N38" s="14">
        <v>1304977.023</v>
      </c>
      <c r="O38" s="14">
        <v>87505.159</v>
      </c>
      <c r="P38" s="14">
        <v>978109.402</v>
      </c>
      <c r="Q38" s="14">
        <v>32228.355</v>
      </c>
      <c r="R38" s="14">
        <v>53673.391000000003</v>
      </c>
      <c r="S38" s="16">
        <v>0</v>
      </c>
      <c r="T38" s="14">
        <v>77127111.303000003</v>
      </c>
      <c r="U38" s="14">
        <v>4333577.7997199642</v>
      </c>
      <c r="V38" s="14">
        <v>360652.8744526963</v>
      </c>
      <c r="W38" s="14">
        <v>11590599.999999994</v>
      </c>
      <c r="X38" s="17">
        <f>T38+U38+V38+W38</f>
        <v>93411941.977172658</v>
      </c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</row>
    <row r="39" spans="1:59" x14ac:dyDescent="0.4">
      <c r="A39" s="13" t="s">
        <v>31</v>
      </c>
      <c r="B39" s="14">
        <v>4800</v>
      </c>
      <c r="C39" s="14">
        <v>3800</v>
      </c>
      <c r="D39" s="15">
        <v>105</v>
      </c>
      <c r="E39" s="15">
        <v>1</v>
      </c>
      <c r="F39" s="15">
        <v>195.679</v>
      </c>
      <c r="G39" s="15">
        <v>130.453</v>
      </c>
      <c r="H39" s="15">
        <v>1.5</v>
      </c>
      <c r="I39" s="15">
        <v>15</v>
      </c>
      <c r="J39" s="15">
        <v>602.83199999999999</v>
      </c>
      <c r="K39" s="14">
        <v>999999.04099999997</v>
      </c>
      <c r="L39" s="15">
        <v>594.77700000000004</v>
      </c>
      <c r="M39" s="14">
        <v>74539.614000000001</v>
      </c>
      <c r="N39" s="14">
        <v>1300819.52</v>
      </c>
      <c r="O39" s="14">
        <v>86830.637000000002</v>
      </c>
      <c r="P39" s="14">
        <v>976316.40500000003</v>
      </c>
      <c r="Q39" s="14">
        <v>32228.355</v>
      </c>
      <c r="R39" s="14">
        <v>53673.391000000003</v>
      </c>
      <c r="S39" s="16">
        <v>0</v>
      </c>
      <c r="T39" s="14">
        <v>76984441.335000008</v>
      </c>
      <c r="U39" s="14">
        <v>4302115.5046406258</v>
      </c>
      <c r="V39" s="14">
        <v>360652.8744526963</v>
      </c>
      <c r="W39" s="14">
        <v>11531099.99999997</v>
      </c>
      <c r="X39" s="17">
        <f>T39+U39+V39+W39</f>
        <v>93178309.714093298</v>
      </c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</row>
    <row r="40" spans="1:59" x14ac:dyDescent="0.4">
      <c r="A40" s="13" t="s">
        <v>32</v>
      </c>
      <c r="B40" s="14">
        <v>4800</v>
      </c>
      <c r="C40" s="14">
        <v>3800</v>
      </c>
      <c r="D40" s="15">
        <v>110</v>
      </c>
      <c r="E40" s="15">
        <v>1</v>
      </c>
      <c r="F40" s="15">
        <v>195.679</v>
      </c>
      <c r="G40" s="15">
        <v>130.453</v>
      </c>
      <c r="H40" s="15">
        <v>1.5</v>
      </c>
      <c r="I40" s="15">
        <v>15</v>
      </c>
      <c r="J40" s="15">
        <v>602.73400000000004</v>
      </c>
      <c r="K40" s="14">
        <v>999999.04099999997</v>
      </c>
      <c r="L40" s="15">
        <v>594.67999999999995</v>
      </c>
      <c r="M40" s="14">
        <v>74617.046000000002</v>
      </c>
      <c r="N40" s="14">
        <v>1303986.1850000001</v>
      </c>
      <c r="O40" s="14">
        <v>86109.414000000004</v>
      </c>
      <c r="P40" s="14">
        <v>978209.18</v>
      </c>
      <c r="Q40" s="14">
        <v>32228.355</v>
      </c>
      <c r="R40" s="14">
        <v>53673.391000000003</v>
      </c>
      <c r="S40" s="16">
        <v>0</v>
      </c>
      <c r="T40" s="14">
        <v>77084854.38000001</v>
      </c>
      <c r="U40" s="14">
        <v>4334518.9258741895</v>
      </c>
      <c r="V40" s="14">
        <v>360652.8744526963</v>
      </c>
      <c r="W40" s="14">
        <v>11599000.000000035</v>
      </c>
      <c r="X40" s="17">
        <f>T40+U40+V40+W40</f>
        <v>93379026.180326924</v>
      </c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</row>
    <row r="41" spans="1:59" x14ac:dyDescent="0.4">
      <c r="A41" s="13" t="s">
        <v>105</v>
      </c>
      <c r="B41" s="14">
        <v>4800</v>
      </c>
      <c r="C41" s="14">
        <v>3800</v>
      </c>
      <c r="D41" s="15">
        <v>100</v>
      </c>
      <c r="E41" s="15">
        <v>1</v>
      </c>
      <c r="F41" s="15">
        <v>226.279</v>
      </c>
      <c r="G41" s="15">
        <v>113.14</v>
      </c>
      <c r="H41" s="15">
        <v>2</v>
      </c>
      <c r="I41" s="15">
        <v>15</v>
      </c>
      <c r="J41" s="15">
        <v>604.96799999999996</v>
      </c>
      <c r="K41" s="14">
        <v>999999.78300000005</v>
      </c>
      <c r="L41" s="15">
        <v>596.94600000000003</v>
      </c>
      <c r="M41" s="14">
        <v>74712.027000000002</v>
      </c>
      <c r="N41" s="14">
        <v>1203668.7609999999</v>
      </c>
      <c r="O41" s="14">
        <v>92523.11</v>
      </c>
      <c r="P41" s="14">
        <v>901856.51</v>
      </c>
      <c r="Q41" s="14">
        <v>34561.063999999998</v>
      </c>
      <c r="R41" s="14">
        <v>52701.875</v>
      </c>
      <c r="S41" s="16">
        <v>0</v>
      </c>
      <c r="T41" s="14">
        <v>73808876.199000001</v>
      </c>
      <c r="U41" s="14">
        <v>3555401.2013985584</v>
      </c>
      <c r="V41" s="14">
        <v>360652.8744526963</v>
      </c>
      <c r="W41" s="14">
        <v>10012799.999999981</v>
      </c>
      <c r="X41" s="17">
        <f>T41+U41+V41+W41</f>
        <v>87737730.274851233</v>
      </c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</row>
    <row r="42" spans="1:59" x14ac:dyDescent="0.4">
      <c r="A42" s="13" t="s">
        <v>106</v>
      </c>
      <c r="B42" s="14">
        <v>4800</v>
      </c>
      <c r="C42" s="14">
        <v>3800</v>
      </c>
      <c r="D42" s="15">
        <v>105</v>
      </c>
      <c r="E42" s="15">
        <v>1</v>
      </c>
      <c r="F42" s="15">
        <v>226.279</v>
      </c>
      <c r="G42" s="15">
        <v>113.14</v>
      </c>
      <c r="H42" s="15">
        <v>2</v>
      </c>
      <c r="I42" s="15">
        <v>15</v>
      </c>
      <c r="J42" s="15">
        <v>605.17600000000004</v>
      </c>
      <c r="K42" s="14">
        <v>999999.78300000005</v>
      </c>
      <c r="L42" s="15">
        <v>597.15300000000002</v>
      </c>
      <c r="M42" s="14">
        <v>74740.278999999995</v>
      </c>
      <c r="N42" s="14">
        <v>1195558.456</v>
      </c>
      <c r="O42" s="14">
        <v>92280.75</v>
      </c>
      <c r="P42" s="14">
        <v>897315.027</v>
      </c>
      <c r="Q42" s="14">
        <v>34561.063999999998</v>
      </c>
      <c r="R42" s="14">
        <v>52701.875</v>
      </c>
      <c r="S42" s="16">
        <v>0</v>
      </c>
      <c r="T42" s="14">
        <v>73529270.564999998</v>
      </c>
      <c r="U42" s="14">
        <v>3488243.8580623562</v>
      </c>
      <c r="V42" s="14">
        <v>360652.8744526963</v>
      </c>
      <c r="W42" s="14">
        <v>9867899.9999999851</v>
      </c>
      <c r="X42" s="17">
        <f>T42+U42+V42+W42</f>
        <v>87246067.297515035</v>
      </c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</row>
    <row r="43" spans="1:59" x14ac:dyDescent="0.4">
      <c r="A43" s="13" t="s">
        <v>107</v>
      </c>
      <c r="B43" s="14">
        <v>4800</v>
      </c>
      <c r="C43" s="14">
        <v>3800</v>
      </c>
      <c r="D43" s="15">
        <v>110</v>
      </c>
      <c r="E43" s="15">
        <v>1</v>
      </c>
      <c r="F43" s="15">
        <v>226.279</v>
      </c>
      <c r="G43" s="15">
        <v>113.14</v>
      </c>
      <c r="H43" s="15">
        <v>2</v>
      </c>
      <c r="I43" s="15">
        <v>15</v>
      </c>
      <c r="J43" s="15">
        <v>605.04200000000003</v>
      </c>
      <c r="K43" s="14">
        <v>999999.78300000005</v>
      </c>
      <c r="L43" s="15">
        <v>597.01900000000001</v>
      </c>
      <c r="M43" s="14">
        <v>74893.320999999996</v>
      </c>
      <c r="N43" s="14">
        <v>1200504.5689999999</v>
      </c>
      <c r="O43" s="14">
        <v>92255.312000000005</v>
      </c>
      <c r="P43" s="14">
        <v>900164.04399999999</v>
      </c>
      <c r="Q43" s="14">
        <v>34561.063999999998</v>
      </c>
      <c r="R43" s="14">
        <v>52701.875</v>
      </c>
      <c r="S43" s="16">
        <v>0</v>
      </c>
      <c r="T43" s="14">
        <v>73701173.642999992</v>
      </c>
      <c r="U43" s="14">
        <v>3531226.6289817551</v>
      </c>
      <c r="V43" s="14">
        <v>360652.8744526963</v>
      </c>
      <c r="W43" s="14">
        <v>9961699.9999999963</v>
      </c>
      <c r="X43" s="17">
        <f>T43+U43+V43+W43</f>
        <v>87554753.146434441</v>
      </c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</row>
    <row r="44" spans="1:59" x14ac:dyDescent="0.4">
      <c r="A44" s="13" t="s">
        <v>180</v>
      </c>
      <c r="B44" s="14">
        <v>4800</v>
      </c>
      <c r="C44" s="14">
        <v>3800</v>
      </c>
      <c r="D44" s="15">
        <v>100</v>
      </c>
      <c r="E44" s="15">
        <v>1</v>
      </c>
      <c r="F44" s="15">
        <v>254.00899999999999</v>
      </c>
      <c r="G44" s="15">
        <v>101.60299999999999</v>
      </c>
      <c r="H44" s="15">
        <v>2.5</v>
      </c>
      <c r="I44" s="15">
        <v>15</v>
      </c>
      <c r="J44" s="15">
        <v>606.29899999999998</v>
      </c>
      <c r="K44" s="14">
        <v>1000000.907</v>
      </c>
      <c r="L44" s="15">
        <v>598.31299999999999</v>
      </c>
      <c r="M44" s="14">
        <v>74578.668999999994</v>
      </c>
      <c r="N44" s="14">
        <v>1133167.422</v>
      </c>
      <c r="O44" s="14">
        <v>99173.146999999997</v>
      </c>
      <c r="P44" s="14">
        <v>850517.91200000001</v>
      </c>
      <c r="Q44" s="14">
        <v>37216.519</v>
      </c>
      <c r="R44" s="14">
        <v>51595.962</v>
      </c>
      <c r="S44" s="16">
        <v>0</v>
      </c>
      <c r="T44" s="14">
        <v>71755362.083999991</v>
      </c>
      <c r="U44" s="14">
        <v>3111829.2507557771</v>
      </c>
      <c r="V44" s="14">
        <v>360652.8744526963</v>
      </c>
      <c r="W44" s="14">
        <v>9055900.0000000075</v>
      </c>
      <c r="X44" s="17">
        <f>T44+U44+V44+W44</f>
        <v>84283744.209208459</v>
      </c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</row>
    <row r="45" spans="1:59" x14ac:dyDescent="0.4">
      <c r="A45" s="13" t="s">
        <v>181</v>
      </c>
      <c r="B45" s="14">
        <v>4800</v>
      </c>
      <c r="C45" s="14">
        <v>3800</v>
      </c>
      <c r="D45" s="15">
        <v>105</v>
      </c>
      <c r="E45" s="15">
        <v>1</v>
      </c>
      <c r="F45" s="15">
        <v>254.00899999999999</v>
      </c>
      <c r="G45" s="15">
        <v>101.60299999999999</v>
      </c>
      <c r="H45" s="15">
        <v>2.5</v>
      </c>
      <c r="I45" s="15">
        <v>15</v>
      </c>
      <c r="J45" s="15">
        <v>606.67700000000002</v>
      </c>
      <c r="K45" s="14">
        <v>1000000.907</v>
      </c>
      <c r="L45" s="15">
        <v>598.69100000000003</v>
      </c>
      <c r="M45" s="14">
        <v>74525.861999999994</v>
      </c>
      <c r="N45" s="14">
        <v>1120457.064</v>
      </c>
      <c r="O45" s="14">
        <v>98461.323000000004</v>
      </c>
      <c r="P45" s="14">
        <v>840661.86399999994</v>
      </c>
      <c r="Q45" s="14">
        <v>37216.519</v>
      </c>
      <c r="R45" s="14">
        <v>51595.962</v>
      </c>
      <c r="S45" s="16">
        <v>0</v>
      </c>
      <c r="T45" s="14">
        <v>71261435.162999988</v>
      </c>
      <c r="U45" s="14">
        <v>2996315.1357493624</v>
      </c>
      <c r="V45" s="14">
        <v>360652.8744526963</v>
      </c>
      <c r="W45" s="14">
        <v>8791299.9999999776</v>
      </c>
      <c r="X45" s="17">
        <f>T45+U45+V45+W45</f>
        <v>83409703.173202038</v>
      </c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</row>
    <row r="46" spans="1:59" x14ac:dyDescent="0.4">
      <c r="A46" s="13" t="s">
        <v>182</v>
      </c>
      <c r="B46" s="14">
        <v>4800</v>
      </c>
      <c r="C46" s="14">
        <v>3800</v>
      </c>
      <c r="D46" s="15">
        <v>110</v>
      </c>
      <c r="E46" s="15">
        <v>1</v>
      </c>
      <c r="F46" s="15">
        <v>254.00899999999999</v>
      </c>
      <c r="G46" s="15">
        <v>101.60299999999999</v>
      </c>
      <c r="H46" s="15">
        <v>2.5</v>
      </c>
      <c r="I46" s="15">
        <v>15</v>
      </c>
      <c r="J46" s="15">
        <v>606.54300000000001</v>
      </c>
      <c r="K46" s="14">
        <v>1000000.907</v>
      </c>
      <c r="L46" s="15">
        <v>598.55700000000002</v>
      </c>
      <c r="M46" s="14">
        <v>74925.944000000003</v>
      </c>
      <c r="N46" s="14">
        <v>1127649.0319999999</v>
      </c>
      <c r="O46" s="14">
        <v>99061.331000000006</v>
      </c>
      <c r="P46" s="14">
        <v>845193.09900000005</v>
      </c>
      <c r="Q46" s="14">
        <v>37216.519</v>
      </c>
      <c r="R46" s="14">
        <v>51595.962</v>
      </c>
      <c r="S46" s="16">
        <v>0</v>
      </c>
      <c r="T46" s="14">
        <v>71530605.974999994</v>
      </c>
      <c r="U46" s="14">
        <v>3041087.570014013</v>
      </c>
      <c r="V46" s="14">
        <v>360652.8744526963</v>
      </c>
      <c r="W46" s="14">
        <v>8885099.9999999888</v>
      </c>
      <c r="X46" s="17">
        <f>T46+U46+V46+W46</f>
        <v>83817446.419466689</v>
      </c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</row>
    <row r="47" spans="1:59" x14ac:dyDescent="0.4">
      <c r="A47" s="13" t="s">
        <v>255</v>
      </c>
      <c r="B47" s="14">
        <v>4800</v>
      </c>
      <c r="C47" s="14">
        <v>3800</v>
      </c>
      <c r="D47" s="15">
        <v>100</v>
      </c>
      <c r="E47" s="15">
        <v>1</v>
      </c>
      <c r="F47" s="15">
        <v>177.03200000000001</v>
      </c>
      <c r="G47" s="15">
        <v>118.021</v>
      </c>
      <c r="H47" s="15">
        <v>1.5</v>
      </c>
      <c r="I47" s="15">
        <v>20</v>
      </c>
      <c r="J47" s="15">
        <v>605.67600000000004</v>
      </c>
      <c r="K47" s="14">
        <v>1000001.486</v>
      </c>
      <c r="L47" s="15">
        <v>595.59199999999998</v>
      </c>
      <c r="M47" s="14">
        <v>60100.587</v>
      </c>
      <c r="N47" s="14">
        <v>1132293.3359999999</v>
      </c>
      <c r="O47" s="14">
        <v>83797.941000000006</v>
      </c>
      <c r="P47" s="14">
        <v>848738.25300000003</v>
      </c>
      <c r="Q47" s="14">
        <v>35935.512000000002</v>
      </c>
      <c r="R47" s="14">
        <v>35652.273000000001</v>
      </c>
      <c r="S47" s="16">
        <v>0</v>
      </c>
      <c r="T47" s="14">
        <v>66087142.037999995</v>
      </c>
      <c r="U47" s="14">
        <v>3500745.8592621102</v>
      </c>
      <c r="V47" s="14">
        <v>360652.8744526963</v>
      </c>
      <c r="W47" s="14">
        <v>10960600.000000011</v>
      </c>
      <c r="X47" s="17">
        <f>T47+U47+V47+W47</f>
        <v>80909140.771714821</v>
      </c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</row>
    <row r="48" spans="1:59" x14ac:dyDescent="0.4">
      <c r="A48" s="13" t="s">
        <v>256</v>
      </c>
      <c r="B48" s="14">
        <v>4800</v>
      </c>
      <c r="C48" s="14">
        <v>3800</v>
      </c>
      <c r="D48" s="15">
        <v>105</v>
      </c>
      <c r="E48" s="15">
        <v>1</v>
      </c>
      <c r="F48" s="15">
        <v>177.03200000000001</v>
      </c>
      <c r="G48" s="15">
        <v>118.021</v>
      </c>
      <c r="H48" s="15">
        <v>1.5</v>
      </c>
      <c r="I48" s="15">
        <v>20</v>
      </c>
      <c r="J48" s="15">
        <v>605.72500000000002</v>
      </c>
      <c r="K48" s="14">
        <v>1000001.486</v>
      </c>
      <c r="L48" s="15">
        <v>595.64099999999996</v>
      </c>
      <c r="M48" s="14">
        <v>60136.947</v>
      </c>
      <c r="N48" s="14">
        <v>1130185.808</v>
      </c>
      <c r="O48" s="14">
        <v>82941.642000000007</v>
      </c>
      <c r="P48" s="14">
        <v>847890.97600000002</v>
      </c>
      <c r="Q48" s="14">
        <v>35935.512000000002</v>
      </c>
      <c r="R48" s="14">
        <v>35652.273000000001</v>
      </c>
      <c r="S48" s="16">
        <v>0</v>
      </c>
      <c r="T48" s="14">
        <v>66009011.294999994</v>
      </c>
      <c r="U48" s="14">
        <v>3485087.1743217567</v>
      </c>
      <c r="V48" s="14">
        <v>360652.8744526963</v>
      </c>
      <c r="W48" s="14">
        <v>10926300.000000026</v>
      </c>
      <c r="X48" s="17">
        <f>T48+U48+V48+W48</f>
        <v>80781051.343774483</v>
      </c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</row>
    <row r="49" spans="1:59" x14ac:dyDescent="0.4">
      <c r="A49" s="13" t="s">
        <v>257</v>
      </c>
      <c r="B49" s="14">
        <v>4800</v>
      </c>
      <c r="C49" s="14">
        <v>3800</v>
      </c>
      <c r="D49" s="15">
        <v>110</v>
      </c>
      <c r="E49" s="15">
        <v>1</v>
      </c>
      <c r="F49" s="15">
        <v>177.03200000000001</v>
      </c>
      <c r="G49" s="15">
        <v>118.021</v>
      </c>
      <c r="H49" s="15">
        <v>1.5</v>
      </c>
      <c r="I49" s="15">
        <v>20</v>
      </c>
      <c r="J49" s="15">
        <v>605.59100000000001</v>
      </c>
      <c r="K49" s="14">
        <v>1000001.486</v>
      </c>
      <c r="L49" s="15">
        <v>595.50699999999995</v>
      </c>
      <c r="M49" s="14">
        <v>60280.392</v>
      </c>
      <c r="N49" s="14">
        <v>1134943.1459999999</v>
      </c>
      <c r="O49" s="14">
        <v>81966.092999999993</v>
      </c>
      <c r="P49" s="14">
        <v>850520.82799999998</v>
      </c>
      <c r="Q49" s="14">
        <v>35935.512000000002</v>
      </c>
      <c r="R49" s="14">
        <v>35652.273000000001</v>
      </c>
      <c r="S49" s="16">
        <v>0</v>
      </c>
      <c r="T49" s="14">
        <v>66158043.182999998</v>
      </c>
      <c r="U49" s="14">
        <v>3524539.4316546614</v>
      </c>
      <c r="V49" s="14">
        <v>360652.8744526963</v>
      </c>
      <c r="W49" s="14">
        <v>11020100.000000035</v>
      </c>
      <c r="X49" s="17">
        <f>T49+U49+V49+W49</f>
        <v>81063335.489107385</v>
      </c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</row>
    <row r="50" spans="1:59" x14ac:dyDescent="0.4">
      <c r="A50" s="13" t="s">
        <v>330</v>
      </c>
      <c r="B50" s="14">
        <v>4800</v>
      </c>
      <c r="C50" s="14">
        <v>3800</v>
      </c>
      <c r="D50" s="15">
        <v>100</v>
      </c>
      <c r="E50" s="15">
        <v>1</v>
      </c>
      <c r="F50" s="15">
        <v>205.33</v>
      </c>
      <c r="G50" s="15">
        <v>102.66500000000001</v>
      </c>
      <c r="H50" s="15">
        <v>2</v>
      </c>
      <c r="I50" s="15">
        <v>20</v>
      </c>
      <c r="J50" s="15">
        <v>607.60500000000002</v>
      </c>
      <c r="K50" s="14">
        <v>1000000.968</v>
      </c>
      <c r="L50" s="15">
        <v>597.59299999999996</v>
      </c>
      <c r="M50" s="14">
        <v>59915.718000000001</v>
      </c>
      <c r="N50" s="14">
        <v>1054917.0900000001</v>
      </c>
      <c r="O50" s="14">
        <v>89416.812000000005</v>
      </c>
      <c r="P50" s="14">
        <v>790949.77899999998</v>
      </c>
      <c r="Q50" s="14">
        <v>38781.048000000003</v>
      </c>
      <c r="R50" s="14">
        <v>34459.345000000001</v>
      </c>
      <c r="S50" s="16">
        <v>0</v>
      </c>
      <c r="T50" s="14">
        <v>63767212.031999998</v>
      </c>
      <c r="U50" s="14">
        <v>2926375.3338318686</v>
      </c>
      <c r="V50" s="14">
        <v>360652.8744526963</v>
      </c>
      <c r="W50" s="14">
        <v>9559900.0000000279</v>
      </c>
      <c r="X50" s="17">
        <f>T50+U50+V50+W50</f>
        <v>76614140.240284592</v>
      </c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</row>
    <row r="51" spans="1:59" x14ac:dyDescent="0.4">
      <c r="A51" s="13" t="s">
        <v>331</v>
      </c>
      <c r="B51" s="14">
        <v>4800</v>
      </c>
      <c r="C51" s="14">
        <v>3800</v>
      </c>
      <c r="D51" s="15">
        <v>105</v>
      </c>
      <c r="E51" s="15">
        <v>1</v>
      </c>
      <c r="F51" s="15">
        <v>205.33</v>
      </c>
      <c r="G51" s="15">
        <v>102.66500000000001</v>
      </c>
      <c r="H51" s="15">
        <v>2</v>
      </c>
      <c r="I51" s="15">
        <v>20</v>
      </c>
      <c r="J51" s="15">
        <v>607.77599999999995</v>
      </c>
      <c r="K51" s="14">
        <v>1000000.968</v>
      </c>
      <c r="L51" s="15">
        <v>597.76400000000001</v>
      </c>
      <c r="M51" s="14">
        <v>59864.271999999997</v>
      </c>
      <c r="N51" s="14">
        <v>1047865.027</v>
      </c>
      <c r="O51" s="14">
        <v>90625.872000000003</v>
      </c>
      <c r="P51" s="14">
        <v>785762.91799999995</v>
      </c>
      <c r="Q51" s="14">
        <v>38781.048000000003</v>
      </c>
      <c r="R51" s="14">
        <v>34459.345000000001</v>
      </c>
      <c r="S51" s="16">
        <v>0</v>
      </c>
      <c r="T51" s="14">
        <v>63521963.231999993</v>
      </c>
      <c r="U51" s="14">
        <v>2876966.9810546259</v>
      </c>
      <c r="V51" s="14">
        <v>360652.8744526963</v>
      </c>
      <c r="W51" s="14">
        <v>9440199.9999999925</v>
      </c>
      <c r="X51" s="17">
        <f>T51+U51+V51+W51</f>
        <v>76199783.087507308</v>
      </c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</row>
    <row r="52" spans="1:59" x14ac:dyDescent="0.4">
      <c r="A52" s="13" t="s">
        <v>332</v>
      </c>
      <c r="B52" s="14">
        <v>4800</v>
      </c>
      <c r="C52" s="14">
        <v>3800</v>
      </c>
      <c r="D52" s="15">
        <v>110</v>
      </c>
      <c r="E52" s="15">
        <v>1</v>
      </c>
      <c r="F52" s="15">
        <v>205.33</v>
      </c>
      <c r="G52" s="15">
        <v>102.66500000000001</v>
      </c>
      <c r="H52" s="15">
        <v>2</v>
      </c>
      <c r="I52" s="15">
        <v>20</v>
      </c>
      <c r="J52" s="15">
        <v>607.64200000000005</v>
      </c>
      <c r="K52" s="14">
        <v>1000000.968</v>
      </c>
      <c r="L52" s="15">
        <v>597.63</v>
      </c>
      <c r="M52" s="14">
        <v>60061.790999999997</v>
      </c>
      <c r="N52" s="14">
        <v>1051173.767</v>
      </c>
      <c r="O52" s="14">
        <v>90008.076000000001</v>
      </c>
      <c r="P52" s="14">
        <v>787709.73300000001</v>
      </c>
      <c r="Q52" s="14">
        <v>38781.048000000003</v>
      </c>
      <c r="R52" s="14">
        <v>34459.345000000001</v>
      </c>
      <c r="S52" s="16">
        <v>0</v>
      </c>
      <c r="T52" s="14">
        <v>63630111.506999999</v>
      </c>
      <c r="U52" s="14">
        <v>2911810.3642957406</v>
      </c>
      <c r="V52" s="14">
        <v>360652.8744526963</v>
      </c>
      <c r="W52" s="14">
        <v>9534000.0000000037</v>
      </c>
      <c r="X52" s="17">
        <f>T52+U52+V52+W52</f>
        <v>76436574.745748445</v>
      </c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</row>
    <row r="53" spans="1:59" x14ac:dyDescent="0.4">
      <c r="A53" s="13" t="s">
        <v>405</v>
      </c>
      <c r="B53" s="14">
        <v>4800</v>
      </c>
      <c r="C53" s="14">
        <v>3800</v>
      </c>
      <c r="D53" s="15">
        <v>100</v>
      </c>
      <c r="E53" s="15">
        <v>1</v>
      </c>
      <c r="F53" s="15">
        <v>231.26599999999999</v>
      </c>
      <c r="G53" s="15">
        <v>92.506</v>
      </c>
      <c r="H53" s="15">
        <v>2.5</v>
      </c>
      <c r="I53" s="15">
        <v>20</v>
      </c>
      <c r="J53" s="15">
        <v>608.72799999999995</v>
      </c>
      <c r="K53" s="14">
        <v>999998.67099999997</v>
      </c>
      <c r="L53" s="15">
        <v>598.79899999999998</v>
      </c>
      <c r="M53" s="14">
        <v>59992.076000000001</v>
      </c>
      <c r="N53" s="14">
        <v>1004431.927</v>
      </c>
      <c r="O53" s="14">
        <v>93336.156000000003</v>
      </c>
      <c r="P53" s="14">
        <v>752669.44400000002</v>
      </c>
      <c r="Q53" s="14">
        <v>42037.964</v>
      </c>
      <c r="R53" s="14">
        <v>33093.870000000003</v>
      </c>
      <c r="S53" s="16">
        <v>0</v>
      </c>
      <c r="T53" s="14">
        <v>62493889.920000002</v>
      </c>
      <c r="U53" s="14">
        <v>2604129.9448589836</v>
      </c>
      <c r="V53" s="14">
        <v>360652.8744526963</v>
      </c>
      <c r="W53" s="14">
        <v>8715700.0000000149</v>
      </c>
      <c r="X53" s="17">
        <f>T53+U53+V53+W53</f>
        <v>74174372.739311695</v>
      </c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</row>
    <row r="54" spans="1:59" x14ac:dyDescent="0.4">
      <c r="A54" s="13" t="s">
        <v>406</v>
      </c>
      <c r="B54" s="14">
        <v>4800</v>
      </c>
      <c r="C54" s="14">
        <v>3800</v>
      </c>
      <c r="D54" s="15">
        <v>105</v>
      </c>
      <c r="E54" s="15">
        <v>1</v>
      </c>
      <c r="F54" s="15">
        <v>231.26599999999999</v>
      </c>
      <c r="G54" s="15">
        <v>92.506</v>
      </c>
      <c r="H54" s="15">
        <v>2.5</v>
      </c>
      <c r="I54" s="15">
        <v>20</v>
      </c>
      <c r="J54" s="15">
        <v>609.04499999999996</v>
      </c>
      <c r="K54" s="14">
        <v>999998.67099999997</v>
      </c>
      <c r="L54" s="15">
        <v>599.11599999999999</v>
      </c>
      <c r="M54" s="14">
        <v>59873.881000000001</v>
      </c>
      <c r="N54" s="14">
        <v>993316.46299999999</v>
      </c>
      <c r="O54" s="14">
        <v>95081.578999999998</v>
      </c>
      <c r="P54" s="14">
        <v>744808.73300000001</v>
      </c>
      <c r="Q54" s="14">
        <v>42037.964</v>
      </c>
      <c r="R54" s="14">
        <v>33093.870000000003</v>
      </c>
      <c r="S54" s="16">
        <v>0</v>
      </c>
      <c r="T54" s="14">
        <v>62110034.406000003</v>
      </c>
      <c r="U54" s="14">
        <v>2519568.1858623568</v>
      </c>
      <c r="V54" s="14">
        <v>360652.8744526963</v>
      </c>
      <c r="W54" s="14">
        <v>8493800.0000000093</v>
      </c>
      <c r="X54" s="17">
        <f>T54+U54+V54+W54</f>
        <v>73484055.466315061</v>
      </c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</row>
    <row r="55" spans="1:59" x14ac:dyDescent="0.4">
      <c r="A55" s="13" t="s">
        <v>407</v>
      </c>
      <c r="B55" s="14">
        <v>4800</v>
      </c>
      <c r="C55" s="14">
        <v>3800</v>
      </c>
      <c r="D55" s="15">
        <v>110</v>
      </c>
      <c r="E55" s="15">
        <v>1</v>
      </c>
      <c r="F55" s="15">
        <v>231.26599999999999</v>
      </c>
      <c r="G55" s="15">
        <v>92.506</v>
      </c>
      <c r="H55" s="15">
        <v>2.5</v>
      </c>
      <c r="I55" s="15">
        <v>20</v>
      </c>
      <c r="J55" s="15">
        <v>608.91099999999994</v>
      </c>
      <c r="K55" s="14">
        <v>999998.67099999997</v>
      </c>
      <c r="L55" s="15">
        <v>598.98199999999997</v>
      </c>
      <c r="M55" s="14">
        <v>60195.722999999998</v>
      </c>
      <c r="N55" s="14">
        <v>996698.36399999994</v>
      </c>
      <c r="O55" s="14">
        <v>95084.372000000003</v>
      </c>
      <c r="P55" s="14">
        <v>747189.701</v>
      </c>
      <c r="Q55" s="14">
        <v>42037.964</v>
      </c>
      <c r="R55" s="14">
        <v>33093.870000000003</v>
      </c>
      <c r="S55" s="16">
        <v>0</v>
      </c>
      <c r="T55" s="14">
        <v>62238926.979000002</v>
      </c>
      <c r="U55" s="14">
        <v>2553823.1605192712</v>
      </c>
      <c r="V55" s="14">
        <v>360652.8744526963</v>
      </c>
      <c r="W55" s="14">
        <v>8587600.0000000205</v>
      </c>
      <c r="X55" s="17">
        <f>T55+U55+V55+W55</f>
        <v>73741003.013971984</v>
      </c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</row>
    <row r="56" spans="1:59" x14ac:dyDescent="0.4">
      <c r="A56" s="13" t="s">
        <v>33</v>
      </c>
      <c r="B56" s="14">
        <v>4800</v>
      </c>
      <c r="C56" s="14">
        <v>3850</v>
      </c>
      <c r="D56" s="15">
        <v>100</v>
      </c>
      <c r="E56" s="15">
        <v>1</v>
      </c>
      <c r="F56" s="15">
        <v>195.679</v>
      </c>
      <c r="G56" s="15">
        <v>130.453</v>
      </c>
      <c r="H56" s="15">
        <v>1.5</v>
      </c>
      <c r="I56" s="15">
        <v>15</v>
      </c>
      <c r="J56" s="15">
        <v>603.35699999999997</v>
      </c>
      <c r="K56" s="14">
        <v>999999.04099999997</v>
      </c>
      <c r="L56" s="15">
        <v>595.30200000000002</v>
      </c>
      <c r="M56" s="14">
        <v>73261.72</v>
      </c>
      <c r="N56" s="14">
        <v>1218856.639</v>
      </c>
      <c r="O56" s="14">
        <v>99570.135999999999</v>
      </c>
      <c r="P56" s="14">
        <v>913880.03799999994</v>
      </c>
      <c r="Q56" s="14">
        <v>32228.355</v>
      </c>
      <c r="R56" s="14">
        <v>53673.391000000003</v>
      </c>
      <c r="S56" s="16">
        <v>0</v>
      </c>
      <c r="T56" s="14">
        <v>74065401.659999996</v>
      </c>
      <c r="U56" s="14">
        <v>3999956.0642111446</v>
      </c>
      <c r="V56" s="14">
        <v>-41715.160085145726</v>
      </c>
      <c r="W56" s="14">
        <v>11163599.999999985</v>
      </c>
      <c r="X56" s="17">
        <f>T56+U56+V56+W56</f>
        <v>89187242.564125985</v>
      </c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</row>
    <row r="57" spans="1:59" x14ac:dyDescent="0.4">
      <c r="A57" s="13" t="s">
        <v>34</v>
      </c>
      <c r="B57" s="14">
        <v>4800</v>
      </c>
      <c r="C57" s="14">
        <v>3850</v>
      </c>
      <c r="D57" s="15">
        <v>105</v>
      </c>
      <c r="E57" s="15">
        <v>1</v>
      </c>
      <c r="F57" s="15">
        <v>195.679</v>
      </c>
      <c r="G57" s="15">
        <v>130.453</v>
      </c>
      <c r="H57" s="15">
        <v>1.5</v>
      </c>
      <c r="I57" s="15">
        <v>15</v>
      </c>
      <c r="J57" s="15">
        <v>603.66200000000003</v>
      </c>
      <c r="K57" s="14">
        <v>999999.04099999997</v>
      </c>
      <c r="L57" s="15">
        <v>595.60699999999997</v>
      </c>
      <c r="M57" s="14">
        <v>73100.091</v>
      </c>
      <c r="N57" s="14">
        <v>1198920.827</v>
      </c>
      <c r="O57" s="14">
        <v>99024.275999999998</v>
      </c>
      <c r="P57" s="14">
        <v>899246.01899999997</v>
      </c>
      <c r="Q57" s="14">
        <v>32228.355</v>
      </c>
      <c r="R57" s="14">
        <v>53673.391000000003</v>
      </c>
      <c r="S57" s="16">
        <v>0</v>
      </c>
      <c r="T57" s="14">
        <v>73312917.495000005</v>
      </c>
      <c r="U57" s="14">
        <v>3879590.0245064823</v>
      </c>
      <c r="V57" s="14">
        <v>-41715.160085145726</v>
      </c>
      <c r="W57" s="14">
        <v>10950100.00000002</v>
      </c>
      <c r="X57" s="17">
        <f>T57+U57+V57+W57</f>
        <v>88100892.359421358</v>
      </c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</row>
    <row r="58" spans="1:59" x14ac:dyDescent="0.4">
      <c r="A58" s="13" t="s">
        <v>35</v>
      </c>
      <c r="B58" s="14">
        <v>4800</v>
      </c>
      <c r="C58" s="14">
        <v>3850</v>
      </c>
      <c r="D58" s="15">
        <v>110</v>
      </c>
      <c r="E58" s="15">
        <v>1</v>
      </c>
      <c r="F58" s="15">
        <v>195.679</v>
      </c>
      <c r="G58" s="15">
        <v>130.453</v>
      </c>
      <c r="H58" s="15">
        <v>1.5</v>
      </c>
      <c r="I58" s="15">
        <v>15</v>
      </c>
      <c r="J58" s="15">
        <v>603.77200000000005</v>
      </c>
      <c r="K58" s="14">
        <v>999999.04099999997</v>
      </c>
      <c r="L58" s="15">
        <v>595.71699999999998</v>
      </c>
      <c r="M58" s="14">
        <v>73027.517999999996</v>
      </c>
      <c r="N58" s="14">
        <v>1187763.72</v>
      </c>
      <c r="O58" s="14">
        <v>97572.634999999995</v>
      </c>
      <c r="P58" s="14">
        <v>890807.03399999999</v>
      </c>
      <c r="Q58" s="14">
        <v>32228.355</v>
      </c>
      <c r="R58" s="14">
        <v>53673.391000000003</v>
      </c>
      <c r="S58" s="16">
        <v>0</v>
      </c>
      <c r="T58" s="14">
        <v>72870381.987000003</v>
      </c>
      <c r="U58" s="14">
        <v>3827631.2941226577</v>
      </c>
      <c r="V58" s="14">
        <v>-41715.160085145726</v>
      </c>
      <c r="W58" s="14">
        <v>10873100.000000011</v>
      </c>
      <c r="X58" s="17">
        <f>T58+U58+V58+W58</f>
        <v>87529398.121037528</v>
      </c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</row>
    <row r="59" spans="1:59" x14ac:dyDescent="0.4">
      <c r="A59" s="13" t="s">
        <v>108</v>
      </c>
      <c r="B59" s="14">
        <v>4800</v>
      </c>
      <c r="C59" s="14">
        <v>3850</v>
      </c>
      <c r="D59" s="15">
        <v>100</v>
      </c>
      <c r="E59" s="15">
        <v>1</v>
      </c>
      <c r="F59" s="15">
        <v>226.279</v>
      </c>
      <c r="G59" s="15">
        <v>113.14</v>
      </c>
      <c r="H59" s="15">
        <v>2</v>
      </c>
      <c r="I59" s="15">
        <v>15</v>
      </c>
      <c r="J59" s="15">
        <v>605.16399999999999</v>
      </c>
      <c r="K59" s="14">
        <v>999999.78300000005</v>
      </c>
      <c r="L59" s="15">
        <v>597.14099999999996</v>
      </c>
      <c r="M59" s="14">
        <v>72743.611999999994</v>
      </c>
      <c r="N59" s="14">
        <v>1127001.419</v>
      </c>
      <c r="O59" s="14">
        <v>105556.253</v>
      </c>
      <c r="P59" s="14">
        <v>844881.48499999999</v>
      </c>
      <c r="Q59" s="14">
        <v>34561.063999999998</v>
      </c>
      <c r="R59" s="14">
        <v>52701.875</v>
      </c>
      <c r="S59" s="16">
        <v>0</v>
      </c>
      <c r="T59" s="14">
        <v>71109280.46100001</v>
      </c>
      <c r="U59" s="14">
        <v>3376446.9999907524</v>
      </c>
      <c r="V59" s="14">
        <v>-41715.160085145726</v>
      </c>
      <c r="W59" s="14">
        <v>9876300.0000000261</v>
      </c>
      <c r="X59" s="17">
        <f>T59+U59+V59+W59</f>
        <v>84320312.300905645</v>
      </c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</row>
    <row r="60" spans="1:59" x14ac:dyDescent="0.4">
      <c r="A60" s="13" t="s">
        <v>109</v>
      </c>
      <c r="B60" s="14">
        <v>4800</v>
      </c>
      <c r="C60" s="14">
        <v>3850</v>
      </c>
      <c r="D60" s="15">
        <v>105</v>
      </c>
      <c r="E60" s="15">
        <v>1</v>
      </c>
      <c r="F60" s="15">
        <v>226.279</v>
      </c>
      <c r="G60" s="15">
        <v>113.14</v>
      </c>
      <c r="H60" s="15">
        <v>2</v>
      </c>
      <c r="I60" s="15">
        <v>15</v>
      </c>
      <c r="J60" s="15">
        <v>605.67600000000004</v>
      </c>
      <c r="K60" s="14">
        <v>999999.78300000005</v>
      </c>
      <c r="L60" s="15">
        <v>597.654</v>
      </c>
      <c r="M60" s="14">
        <v>72550.702000000005</v>
      </c>
      <c r="N60" s="14">
        <v>1098336.9129999999</v>
      </c>
      <c r="O60" s="14">
        <v>104845.577</v>
      </c>
      <c r="P60" s="14">
        <v>823508.86600000004</v>
      </c>
      <c r="Q60" s="14">
        <v>34561.063999999998</v>
      </c>
      <c r="R60" s="14">
        <v>52701.875</v>
      </c>
      <c r="S60" s="16">
        <v>0</v>
      </c>
      <c r="T60" s="14">
        <v>70023071.385000005</v>
      </c>
      <c r="U60" s="14">
        <v>3198457.5330768614</v>
      </c>
      <c r="V60" s="14">
        <v>-41715.160085145726</v>
      </c>
      <c r="W60" s="14">
        <v>9517200.0000000019</v>
      </c>
      <c r="X60" s="17">
        <f>T60+U60+V60+W60</f>
        <v>82697013.757991731</v>
      </c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</row>
    <row r="61" spans="1:59" x14ac:dyDescent="0.4">
      <c r="A61" s="13" t="s">
        <v>110</v>
      </c>
      <c r="B61" s="14">
        <v>4800</v>
      </c>
      <c r="C61" s="14">
        <v>3850</v>
      </c>
      <c r="D61" s="15">
        <v>110</v>
      </c>
      <c r="E61" s="15">
        <v>1</v>
      </c>
      <c r="F61" s="15">
        <v>226.279</v>
      </c>
      <c r="G61" s="15">
        <v>113.14</v>
      </c>
      <c r="H61" s="15">
        <v>2</v>
      </c>
      <c r="I61" s="15">
        <v>15</v>
      </c>
      <c r="J61" s="15">
        <v>605.83500000000004</v>
      </c>
      <c r="K61" s="14">
        <v>999999.78300000005</v>
      </c>
      <c r="L61" s="15">
        <v>597.81200000000001</v>
      </c>
      <c r="M61" s="14">
        <v>72532.97</v>
      </c>
      <c r="N61" s="14">
        <v>1084548.3319999999</v>
      </c>
      <c r="O61" s="14">
        <v>101180.92600000001</v>
      </c>
      <c r="P61" s="14">
        <v>813324.41</v>
      </c>
      <c r="Q61" s="14">
        <v>34561.063999999998</v>
      </c>
      <c r="R61" s="14">
        <v>52701.875</v>
      </c>
      <c r="S61" s="16">
        <v>0</v>
      </c>
      <c r="T61" s="14">
        <v>69453589.488000005</v>
      </c>
      <c r="U61" s="14">
        <v>3133914.467985651</v>
      </c>
      <c r="V61" s="14">
        <v>-41715.160085145726</v>
      </c>
      <c r="W61" s="14">
        <v>9406599.9999999925</v>
      </c>
      <c r="X61" s="17">
        <f>T61+U61+V61+W61</f>
        <v>81952388.795900494</v>
      </c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</row>
    <row r="62" spans="1:59" x14ac:dyDescent="0.4">
      <c r="A62" s="13" t="s">
        <v>183</v>
      </c>
      <c r="B62" s="14">
        <v>4800</v>
      </c>
      <c r="C62" s="14">
        <v>3850</v>
      </c>
      <c r="D62" s="15">
        <v>100</v>
      </c>
      <c r="E62" s="15">
        <v>1</v>
      </c>
      <c r="F62" s="15">
        <v>254.00899999999999</v>
      </c>
      <c r="G62" s="15">
        <v>101.60299999999999</v>
      </c>
      <c r="H62" s="15">
        <v>2.5</v>
      </c>
      <c r="I62" s="15">
        <v>15</v>
      </c>
      <c r="J62" s="15">
        <v>605.56600000000003</v>
      </c>
      <c r="K62" s="14">
        <v>1000000.907</v>
      </c>
      <c r="L62" s="15">
        <v>597.58100000000002</v>
      </c>
      <c r="M62" s="14">
        <v>73227.948999999993</v>
      </c>
      <c r="N62" s="14">
        <v>1107634.814</v>
      </c>
      <c r="O62" s="14">
        <v>114449.334</v>
      </c>
      <c r="P62" s="14">
        <v>830776.27500000002</v>
      </c>
      <c r="Q62" s="14">
        <v>37216.519</v>
      </c>
      <c r="R62" s="14">
        <v>51595.962</v>
      </c>
      <c r="S62" s="16">
        <v>0</v>
      </c>
      <c r="T62" s="14">
        <v>70996112.030999988</v>
      </c>
      <c r="U62" s="14">
        <v>3261114.9749202351</v>
      </c>
      <c r="V62" s="14">
        <v>-41715.160085145726</v>
      </c>
      <c r="W62" s="14">
        <v>9568299.9999999888</v>
      </c>
      <c r="X62" s="17">
        <f>T62+U62+V62+W62</f>
        <v>83783811.84583506</v>
      </c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</row>
    <row r="63" spans="1:59" x14ac:dyDescent="0.4">
      <c r="A63" s="13" t="s">
        <v>184</v>
      </c>
      <c r="B63" s="14">
        <v>4800</v>
      </c>
      <c r="C63" s="14">
        <v>3850</v>
      </c>
      <c r="D63" s="15">
        <v>105</v>
      </c>
      <c r="E63" s="15">
        <v>1</v>
      </c>
      <c r="F63" s="15">
        <v>254.00899999999999</v>
      </c>
      <c r="G63" s="15">
        <v>101.60299999999999</v>
      </c>
      <c r="H63" s="15">
        <v>2.5</v>
      </c>
      <c r="I63" s="15">
        <v>15</v>
      </c>
      <c r="J63" s="15">
        <v>606.20100000000002</v>
      </c>
      <c r="K63" s="14">
        <v>1000000.907</v>
      </c>
      <c r="L63" s="15">
        <v>598.21500000000003</v>
      </c>
      <c r="M63" s="14">
        <v>73056.131999999998</v>
      </c>
      <c r="N63" s="14">
        <v>1075771.1059999999</v>
      </c>
      <c r="O63" s="14">
        <v>112392.038</v>
      </c>
      <c r="P63" s="14">
        <v>806831.60499999998</v>
      </c>
      <c r="Q63" s="14">
        <v>37216.519</v>
      </c>
      <c r="R63" s="14">
        <v>51595.962</v>
      </c>
      <c r="S63" s="16">
        <v>0</v>
      </c>
      <c r="T63" s="14">
        <v>69766942.283999994</v>
      </c>
      <c r="U63" s="14">
        <v>3049518.2759818914</v>
      </c>
      <c r="V63" s="14">
        <v>-41715.160085145726</v>
      </c>
      <c r="W63" s="14">
        <v>9124499.9999999776</v>
      </c>
      <c r="X63" s="17">
        <f>T63+U63+V63+W63</f>
        <v>81899245.399896711</v>
      </c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</row>
    <row r="64" spans="1:59" x14ac:dyDescent="0.4">
      <c r="A64" s="13" t="s">
        <v>185</v>
      </c>
      <c r="B64" s="14">
        <v>4800</v>
      </c>
      <c r="C64" s="14">
        <v>3850</v>
      </c>
      <c r="D64" s="15">
        <v>110</v>
      </c>
      <c r="E64" s="15">
        <v>1</v>
      </c>
      <c r="F64" s="15">
        <v>254.00899999999999</v>
      </c>
      <c r="G64" s="15">
        <v>101.60299999999999</v>
      </c>
      <c r="H64" s="15">
        <v>2.5</v>
      </c>
      <c r="I64" s="15">
        <v>15</v>
      </c>
      <c r="J64" s="15">
        <v>606.34799999999996</v>
      </c>
      <c r="K64" s="14">
        <v>1000000.907</v>
      </c>
      <c r="L64" s="15">
        <v>598.36199999999997</v>
      </c>
      <c r="M64" s="14">
        <v>73603.841</v>
      </c>
      <c r="N64" s="14">
        <v>1064087.4720000001</v>
      </c>
      <c r="O64" s="14">
        <v>100208.33</v>
      </c>
      <c r="P64" s="14">
        <v>797514.88899999997</v>
      </c>
      <c r="Q64" s="14">
        <v>37216.519</v>
      </c>
      <c r="R64" s="14">
        <v>51595.962</v>
      </c>
      <c r="S64" s="16">
        <v>0</v>
      </c>
      <c r="T64" s="14">
        <v>69144294.194999993</v>
      </c>
      <c r="U64" s="14">
        <v>2986746.5145868571</v>
      </c>
      <c r="V64" s="14">
        <v>-41715.160085145726</v>
      </c>
      <c r="W64" s="14">
        <v>9021600.0000000242</v>
      </c>
      <c r="X64" s="17">
        <f>T64+U64+V64+W64</f>
        <v>81110925.549501732</v>
      </c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</row>
    <row r="65" spans="1:24" x14ac:dyDescent="0.4">
      <c r="A65" s="13" t="s">
        <v>258</v>
      </c>
      <c r="B65" s="14">
        <v>4800</v>
      </c>
      <c r="C65" s="14">
        <v>3850</v>
      </c>
      <c r="D65" s="15">
        <v>100</v>
      </c>
      <c r="E65" s="15">
        <v>1</v>
      </c>
      <c r="F65" s="15">
        <v>177.03200000000001</v>
      </c>
      <c r="G65" s="15">
        <v>118.021</v>
      </c>
      <c r="H65" s="15">
        <v>1.5</v>
      </c>
      <c r="I65" s="15">
        <v>20</v>
      </c>
      <c r="J65" s="15">
        <v>606.55499999999995</v>
      </c>
      <c r="K65" s="14">
        <v>1000001.486</v>
      </c>
      <c r="L65" s="15">
        <v>596.471</v>
      </c>
      <c r="M65" s="14">
        <v>59067.841999999997</v>
      </c>
      <c r="N65" s="14">
        <v>1044785.211</v>
      </c>
      <c r="O65" s="14">
        <v>93975.298999999999</v>
      </c>
      <c r="P65" s="14">
        <v>784090.48800000001</v>
      </c>
      <c r="Q65" s="14">
        <v>35935.512000000002</v>
      </c>
      <c r="R65" s="14">
        <v>35652.273000000001</v>
      </c>
      <c r="S65" s="16">
        <v>0</v>
      </c>
      <c r="T65" s="14">
        <v>62960456.463</v>
      </c>
      <c r="U65" s="14">
        <v>3138561.9034127276</v>
      </c>
      <c r="V65" s="14">
        <v>-41715.160085145726</v>
      </c>
      <c r="W65" s="14">
        <v>10345299.999999998</v>
      </c>
      <c r="X65" s="17">
        <f>T65+U65+V65+W65</f>
        <v>76402603.206327572</v>
      </c>
    </row>
    <row r="66" spans="1:24" x14ac:dyDescent="0.4">
      <c r="A66" s="13" t="s">
        <v>259</v>
      </c>
      <c r="B66" s="14">
        <v>4800</v>
      </c>
      <c r="C66" s="14">
        <v>3850</v>
      </c>
      <c r="D66" s="15">
        <v>105</v>
      </c>
      <c r="E66" s="15">
        <v>1</v>
      </c>
      <c r="F66" s="15">
        <v>177.03200000000001</v>
      </c>
      <c r="G66" s="15">
        <v>118.021</v>
      </c>
      <c r="H66" s="15">
        <v>1.5</v>
      </c>
      <c r="I66" s="15">
        <v>20</v>
      </c>
      <c r="J66" s="15">
        <v>606.79899999999998</v>
      </c>
      <c r="K66" s="14">
        <v>1000001.486</v>
      </c>
      <c r="L66" s="15">
        <v>596.71500000000003</v>
      </c>
      <c r="M66" s="14">
        <v>58923.557000000001</v>
      </c>
      <c r="N66" s="14">
        <v>1030230.302</v>
      </c>
      <c r="O66" s="14">
        <v>92405.918000000005</v>
      </c>
      <c r="P66" s="14">
        <v>772161.38800000004</v>
      </c>
      <c r="Q66" s="14">
        <v>35935.512000000002</v>
      </c>
      <c r="R66" s="14">
        <v>35652.273000000001</v>
      </c>
      <c r="S66" s="16">
        <v>0</v>
      </c>
      <c r="T66" s="14">
        <v>62370709.857000001</v>
      </c>
      <c r="U66" s="14">
        <v>3055316.6094450615</v>
      </c>
      <c r="V66" s="14">
        <v>-41715.160085145726</v>
      </c>
      <c r="W66" s="14">
        <v>10174499.999999978</v>
      </c>
      <c r="X66" s="17">
        <f>T66+U66+V66+W66</f>
        <v>75558811.306359887</v>
      </c>
    </row>
    <row r="67" spans="1:24" x14ac:dyDescent="0.4">
      <c r="A67" s="13" t="s">
        <v>260</v>
      </c>
      <c r="B67" s="14">
        <v>4800</v>
      </c>
      <c r="C67" s="14">
        <v>3850</v>
      </c>
      <c r="D67" s="15">
        <v>110</v>
      </c>
      <c r="E67" s="15">
        <v>1</v>
      </c>
      <c r="F67" s="15">
        <v>177.03200000000001</v>
      </c>
      <c r="G67" s="15">
        <v>118.021</v>
      </c>
      <c r="H67" s="15">
        <v>1.5</v>
      </c>
      <c r="I67" s="15">
        <v>20</v>
      </c>
      <c r="J67" s="15">
        <v>606.86</v>
      </c>
      <c r="K67" s="14">
        <v>1000001.486</v>
      </c>
      <c r="L67" s="15">
        <v>596.77599999999995</v>
      </c>
      <c r="M67" s="14">
        <v>58937.404000000002</v>
      </c>
      <c r="N67" s="14">
        <v>1022768.1409999999</v>
      </c>
      <c r="O67" s="14">
        <v>89320.422000000006</v>
      </c>
      <c r="P67" s="14">
        <v>767106.17599999998</v>
      </c>
      <c r="Q67" s="14">
        <v>35935.512000000002</v>
      </c>
      <c r="R67" s="14">
        <v>35652.273000000001</v>
      </c>
      <c r="S67" s="16">
        <v>0</v>
      </c>
      <c r="T67" s="14">
        <v>62054549.441999994</v>
      </c>
      <c r="U67" s="14">
        <v>3026449.4050176311</v>
      </c>
      <c r="V67" s="14">
        <v>-41715.160085145726</v>
      </c>
      <c r="W67" s="14">
        <v>10131800.000000032</v>
      </c>
      <c r="X67" s="17">
        <f>T67+U67+V67+W67</f>
        <v>75171083.686932504</v>
      </c>
    </row>
    <row r="68" spans="1:24" x14ac:dyDescent="0.4">
      <c r="A68" s="13" t="s">
        <v>333</v>
      </c>
      <c r="B68" s="14">
        <v>4800</v>
      </c>
      <c r="C68" s="14">
        <v>3850</v>
      </c>
      <c r="D68" s="15">
        <v>100</v>
      </c>
      <c r="E68" s="15">
        <v>1</v>
      </c>
      <c r="F68" s="15">
        <v>205.33</v>
      </c>
      <c r="G68" s="15">
        <v>102.66500000000001</v>
      </c>
      <c r="H68" s="15">
        <v>2</v>
      </c>
      <c r="I68" s="15">
        <v>20</v>
      </c>
      <c r="J68" s="15">
        <v>608.11800000000005</v>
      </c>
      <c r="K68" s="14">
        <v>1000000.968</v>
      </c>
      <c r="L68" s="15">
        <v>598.10599999999999</v>
      </c>
      <c r="M68" s="14">
        <v>58605.158000000003</v>
      </c>
      <c r="N68" s="14">
        <v>977507.66700000002</v>
      </c>
      <c r="O68" s="14">
        <v>98892.615000000005</v>
      </c>
      <c r="P68" s="14">
        <v>732452.80599999998</v>
      </c>
      <c r="Q68" s="14">
        <v>38781.048000000003</v>
      </c>
      <c r="R68" s="14">
        <v>34459.345000000001</v>
      </c>
      <c r="S68" s="16">
        <v>0</v>
      </c>
      <c r="T68" s="14">
        <v>60978919.011</v>
      </c>
      <c r="U68" s="14">
        <v>2688664.1378589673</v>
      </c>
      <c r="V68" s="14">
        <v>-41715.160085145726</v>
      </c>
      <c r="W68" s="14">
        <v>9200800.0000000037</v>
      </c>
      <c r="X68" s="17">
        <f>T68+U68+V68+W68</f>
        <v>72826667.988773823</v>
      </c>
    </row>
    <row r="69" spans="1:24" x14ac:dyDescent="0.4">
      <c r="A69" s="13" t="s">
        <v>334</v>
      </c>
      <c r="B69" s="14">
        <v>4800</v>
      </c>
      <c r="C69" s="14">
        <v>3850</v>
      </c>
      <c r="D69" s="15">
        <v>105</v>
      </c>
      <c r="E69" s="15">
        <v>1</v>
      </c>
      <c r="F69" s="15">
        <v>205.33</v>
      </c>
      <c r="G69" s="15">
        <v>102.66500000000001</v>
      </c>
      <c r="H69" s="15">
        <v>2</v>
      </c>
      <c r="I69" s="15">
        <v>20</v>
      </c>
      <c r="J69" s="15">
        <v>608.56899999999996</v>
      </c>
      <c r="K69" s="14">
        <v>1000000.968</v>
      </c>
      <c r="L69" s="15">
        <v>598.55799999999999</v>
      </c>
      <c r="M69" s="14">
        <v>58322.517</v>
      </c>
      <c r="N69" s="14">
        <v>954661.63100000005</v>
      </c>
      <c r="O69" s="14">
        <v>97548.721999999994</v>
      </c>
      <c r="P69" s="14">
        <v>715295.56400000001</v>
      </c>
      <c r="Q69" s="14">
        <v>38781.048000000003</v>
      </c>
      <c r="R69" s="14">
        <v>34459.345000000001</v>
      </c>
      <c r="S69" s="16">
        <v>0</v>
      </c>
      <c r="T69" s="14">
        <v>60097385.780999996</v>
      </c>
      <c r="U69" s="14">
        <v>2554800.1404499435</v>
      </c>
      <c r="V69" s="14">
        <v>-41715.160085145726</v>
      </c>
      <c r="W69" s="14">
        <v>8884400.0000000056</v>
      </c>
      <c r="X69" s="17">
        <f>T69+U69+V69+W69</f>
        <v>71494870.761364788</v>
      </c>
    </row>
    <row r="70" spans="1:24" x14ac:dyDescent="0.4">
      <c r="A70" s="13" t="s">
        <v>335</v>
      </c>
      <c r="B70" s="14">
        <v>4800</v>
      </c>
      <c r="C70" s="14">
        <v>3850</v>
      </c>
      <c r="D70" s="15">
        <v>110</v>
      </c>
      <c r="E70" s="15">
        <v>1</v>
      </c>
      <c r="F70" s="15">
        <v>205.33</v>
      </c>
      <c r="G70" s="15">
        <v>102.66500000000001</v>
      </c>
      <c r="H70" s="15">
        <v>2</v>
      </c>
      <c r="I70" s="15">
        <v>20</v>
      </c>
      <c r="J70" s="15">
        <v>608.63</v>
      </c>
      <c r="K70" s="14">
        <v>1000000.968</v>
      </c>
      <c r="L70" s="15">
        <v>598.61900000000003</v>
      </c>
      <c r="M70" s="14">
        <v>58552.125</v>
      </c>
      <c r="N70" s="14">
        <v>947294.56599999999</v>
      </c>
      <c r="O70" s="14">
        <v>88737.777000000002</v>
      </c>
      <c r="P70" s="14">
        <v>711049.85699999996</v>
      </c>
      <c r="Q70" s="14">
        <v>38781.048000000003</v>
      </c>
      <c r="R70" s="14">
        <v>34459.345000000001</v>
      </c>
      <c r="S70" s="16">
        <v>0</v>
      </c>
      <c r="T70" s="14">
        <v>59715433.439999998</v>
      </c>
      <c r="U70" s="14">
        <v>2525846.1108658104</v>
      </c>
      <c r="V70" s="14">
        <v>-41715.160085145726</v>
      </c>
      <c r="W70" s="14">
        <v>8841699.9999999795</v>
      </c>
      <c r="X70" s="17">
        <f>T70+U70+V70+W70</f>
        <v>71041264.390780643</v>
      </c>
    </row>
    <row r="71" spans="1:24" x14ac:dyDescent="0.4">
      <c r="A71" s="13" t="s">
        <v>408</v>
      </c>
      <c r="B71" s="14">
        <v>4800</v>
      </c>
      <c r="C71" s="14">
        <v>3850</v>
      </c>
      <c r="D71" s="15">
        <v>100</v>
      </c>
      <c r="E71" s="15">
        <v>1</v>
      </c>
      <c r="F71" s="15">
        <v>231.26599999999999</v>
      </c>
      <c r="G71" s="15">
        <v>92.506</v>
      </c>
      <c r="H71" s="15">
        <v>2.5</v>
      </c>
      <c r="I71" s="15">
        <v>20</v>
      </c>
      <c r="J71" s="15">
        <v>608.61800000000005</v>
      </c>
      <c r="K71" s="14">
        <v>999998.67099999997</v>
      </c>
      <c r="L71" s="15">
        <v>598.68899999999996</v>
      </c>
      <c r="M71" s="14">
        <v>58867.548999999999</v>
      </c>
      <c r="N71" s="14">
        <v>952096.39399999997</v>
      </c>
      <c r="O71" s="14">
        <v>103562.95</v>
      </c>
      <c r="P71" s="14">
        <v>714482.76899999997</v>
      </c>
      <c r="Q71" s="14">
        <v>42037.964</v>
      </c>
      <c r="R71" s="14">
        <v>33093.870000000003</v>
      </c>
      <c r="S71" s="16">
        <v>0</v>
      </c>
      <c r="T71" s="14">
        <v>60687010.982999995</v>
      </c>
      <c r="U71" s="14">
        <v>2552117.9051035158</v>
      </c>
      <c r="V71" s="14">
        <v>-41715.160085145726</v>
      </c>
      <c r="W71" s="14">
        <v>8792700.0000000242</v>
      </c>
      <c r="X71" s="17">
        <f>T71+U71+V71+W71</f>
        <v>71990113.728018388</v>
      </c>
    </row>
    <row r="72" spans="1:24" x14ac:dyDescent="0.4">
      <c r="A72" s="13" t="s">
        <v>409</v>
      </c>
      <c r="B72" s="14">
        <v>4800</v>
      </c>
      <c r="C72" s="14">
        <v>3850</v>
      </c>
      <c r="D72" s="15">
        <v>105</v>
      </c>
      <c r="E72" s="15">
        <v>1</v>
      </c>
      <c r="F72" s="15">
        <v>231.26599999999999</v>
      </c>
      <c r="G72" s="15">
        <v>92.506</v>
      </c>
      <c r="H72" s="15">
        <v>2.5</v>
      </c>
      <c r="I72" s="15">
        <v>20</v>
      </c>
      <c r="J72" s="15">
        <v>609.18600000000004</v>
      </c>
      <c r="K72" s="14">
        <v>999998.67099999997</v>
      </c>
      <c r="L72" s="15">
        <v>599.25699999999995</v>
      </c>
      <c r="M72" s="14">
        <v>58614.053999999996</v>
      </c>
      <c r="N72" s="14">
        <v>926875.59299999999</v>
      </c>
      <c r="O72" s="14">
        <v>100840.727</v>
      </c>
      <c r="P72" s="14">
        <v>695130.777</v>
      </c>
      <c r="Q72" s="14">
        <v>42037.964</v>
      </c>
      <c r="R72" s="14">
        <v>33093.870000000003</v>
      </c>
      <c r="S72" s="16">
        <v>0</v>
      </c>
      <c r="T72" s="14">
        <v>59688740.133000001</v>
      </c>
      <c r="U72" s="14">
        <v>2392081.2559608412</v>
      </c>
      <c r="V72" s="14">
        <v>-41715.160085145726</v>
      </c>
      <c r="W72" s="14">
        <v>8395100.0000000354</v>
      </c>
      <c r="X72" s="17">
        <f>T72+U72+V72+W72</f>
        <v>70434206.228875726</v>
      </c>
    </row>
    <row r="73" spans="1:24" x14ac:dyDescent="0.4">
      <c r="A73" s="13" t="s">
        <v>410</v>
      </c>
      <c r="B73" s="14">
        <v>4800</v>
      </c>
      <c r="C73" s="14">
        <v>3850</v>
      </c>
      <c r="D73" s="15">
        <v>110</v>
      </c>
      <c r="E73" s="15">
        <v>1</v>
      </c>
      <c r="F73" s="15">
        <v>231.26599999999999</v>
      </c>
      <c r="G73" s="15">
        <v>92.506</v>
      </c>
      <c r="H73" s="15">
        <v>2.5</v>
      </c>
      <c r="I73" s="15">
        <v>20</v>
      </c>
      <c r="J73" s="15">
        <v>609.15499999999997</v>
      </c>
      <c r="K73" s="14">
        <v>999998.67099999997</v>
      </c>
      <c r="L73" s="15">
        <v>599.226</v>
      </c>
      <c r="M73" s="14">
        <v>59261.934000000001</v>
      </c>
      <c r="N73" s="14">
        <v>924939.01899999997</v>
      </c>
      <c r="O73" s="14">
        <v>89149.736999999994</v>
      </c>
      <c r="P73" s="14">
        <v>694090.446</v>
      </c>
      <c r="Q73" s="14">
        <v>42037.964</v>
      </c>
      <c r="R73" s="14">
        <v>33093.870000000003</v>
      </c>
      <c r="S73" s="16">
        <v>0</v>
      </c>
      <c r="T73" s="14">
        <v>59457889.748999998</v>
      </c>
      <c r="U73" s="14">
        <v>2389236.4511839729</v>
      </c>
      <c r="V73" s="14">
        <v>-41715.160085145726</v>
      </c>
      <c r="W73" s="14">
        <v>8416800</v>
      </c>
      <c r="X73" s="17">
        <f>T73+U73+V73+W73</f>
        <v>70222211.040098816</v>
      </c>
    </row>
    <row r="74" spans="1:24" x14ac:dyDescent="0.4">
      <c r="A74" s="13" t="s">
        <v>36</v>
      </c>
      <c r="B74" s="14">
        <v>4800</v>
      </c>
      <c r="C74" s="14">
        <v>3900</v>
      </c>
      <c r="D74" s="15">
        <v>100</v>
      </c>
      <c r="E74" s="15">
        <v>1</v>
      </c>
      <c r="F74" s="15">
        <v>195.679</v>
      </c>
      <c r="G74" s="15">
        <v>130.453</v>
      </c>
      <c r="H74" s="15">
        <v>1.5</v>
      </c>
      <c r="I74" s="15">
        <v>15</v>
      </c>
      <c r="J74" s="15">
        <v>602.24599999999998</v>
      </c>
      <c r="K74" s="14">
        <v>999999.04099999997</v>
      </c>
      <c r="L74" s="15">
        <v>594.19100000000003</v>
      </c>
      <c r="M74" s="14">
        <v>72587.240999999995</v>
      </c>
      <c r="N74" s="14">
        <v>1164720.804</v>
      </c>
      <c r="O74" s="14">
        <v>94300.644</v>
      </c>
      <c r="P74" s="14">
        <v>873369.66</v>
      </c>
      <c r="Q74" s="14">
        <v>32228.355</v>
      </c>
      <c r="R74" s="14">
        <v>53673.391000000003</v>
      </c>
      <c r="S74" s="16">
        <v>0</v>
      </c>
      <c r="T74" s="14">
        <v>71947795.251000002</v>
      </c>
      <c r="U74" s="14">
        <v>4171974.8027193411</v>
      </c>
      <c r="V74" s="14">
        <v>-436736.09033792675</v>
      </c>
      <c r="W74" s="14">
        <v>11941299.999999978</v>
      </c>
      <c r="X74" s="17">
        <f>T74+U74+V74+W74</f>
        <v>87624333.96338138</v>
      </c>
    </row>
    <row r="75" spans="1:24" x14ac:dyDescent="0.4">
      <c r="A75" s="13" t="s">
        <v>37</v>
      </c>
      <c r="B75" s="14">
        <v>4800</v>
      </c>
      <c r="C75" s="14">
        <v>3900</v>
      </c>
      <c r="D75" s="15">
        <v>105</v>
      </c>
      <c r="E75" s="15">
        <v>1</v>
      </c>
      <c r="F75" s="15">
        <v>195.679</v>
      </c>
      <c r="G75" s="15">
        <v>130.453</v>
      </c>
      <c r="H75" s="15">
        <v>1.5</v>
      </c>
      <c r="I75" s="15">
        <v>15</v>
      </c>
      <c r="J75" s="15">
        <v>602.47799999999995</v>
      </c>
      <c r="K75" s="14">
        <v>999999.04099999997</v>
      </c>
      <c r="L75" s="15">
        <v>594.423</v>
      </c>
      <c r="M75" s="14">
        <v>72486.467999999993</v>
      </c>
      <c r="N75" s="14">
        <v>1148801.595</v>
      </c>
      <c r="O75" s="14">
        <v>94563.046000000002</v>
      </c>
      <c r="P75" s="14">
        <v>861182.41200000001</v>
      </c>
      <c r="Q75" s="14">
        <v>32228.355</v>
      </c>
      <c r="R75" s="14">
        <v>53673.391000000003</v>
      </c>
      <c r="S75" s="16">
        <v>0</v>
      </c>
      <c r="T75" s="14">
        <v>71348788.206</v>
      </c>
      <c r="U75" s="14">
        <v>4077759.071615879</v>
      </c>
      <c r="V75" s="14">
        <v>-436736.09033792675</v>
      </c>
      <c r="W75" s="14">
        <v>11778899.999999998</v>
      </c>
      <c r="X75" s="17">
        <f>T75+U75+V75+W75</f>
        <v>86768711.187277943</v>
      </c>
    </row>
    <row r="76" spans="1:24" x14ac:dyDescent="0.4">
      <c r="A76" s="13" t="s">
        <v>38</v>
      </c>
      <c r="B76" s="14">
        <v>4800</v>
      </c>
      <c r="C76" s="14">
        <v>3900</v>
      </c>
      <c r="D76" s="15">
        <v>110</v>
      </c>
      <c r="E76" s="15">
        <v>1</v>
      </c>
      <c r="F76" s="15">
        <v>195.679</v>
      </c>
      <c r="G76" s="15">
        <v>130.453</v>
      </c>
      <c r="H76" s="15">
        <v>1.5</v>
      </c>
      <c r="I76" s="15">
        <v>15</v>
      </c>
      <c r="J76" s="15">
        <v>602.55100000000004</v>
      </c>
      <c r="K76" s="14">
        <v>999999.04099999997</v>
      </c>
      <c r="L76" s="15">
        <v>594.49699999999996</v>
      </c>
      <c r="M76" s="14">
        <v>72455.289000000004</v>
      </c>
      <c r="N76" s="14">
        <v>1139458.871</v>
      </c>
      <c r="O76" s="14">
        <v>95035.206000000006</v>
      </c>
      <c r="P76" s="14">
        <v>854661.79799999995</v>
      </c>
      <c r="Q76" s="14">
        <v>32228.355</v>
      </c>
      <c r="R76" s="14">
        <v>53673.391000000003</v>
      </c>
      <c r="S76" s="16">
        <v>0</v>
      </c>
      <c r="T76" s="14">
        <v>71013806.493000001</v>
      </c>
      <c r="U76" s="14">
        <v>4039750.1508580116</v>
      </c>
      <c r="V76" s="14">
        <v>-436736.09033792675</v>
      </c>
      <c r="W76" s="14">
        <v>11727100.00000003</v>
      </c>
      <c r="X76" s="17">
        <f>T76+U76+V76+W76</f>
        <v>86343920.553520113</v>
      </c>
    </row>
    <row r="77" spans="1:24" x14ac:dyDescent="0.4">
      <c r="A77" s="13" t="s">
        <v>111</v>
      </c>
      <c r="B77" s="14">
        <v>4800</v>
      </c>
      <c r="C77" s="14">
        <v>3900</v>
      </c>
      <c r="D77" s="15">
        <v>100</v>
      </c>
      <c r="E77" s="15">
        <v>1</v>
      </c>
      <c r="F77" s="15">
        <v>226.279</v>
      </c>
      <c r="G77" s="15">
        <v>113.14</v>
      </c>
      <c r="H77" s="15">
        <v>2</v>
      </c>
      <c r="I77" s="15">
        <v>15</v>
      </c>
      <c r="J77" s="15">
        <v>602.51499999999999</v>
      </c>
      <c r="K77" s="14">
        <v>999999.78300000005</v>
      </c>
      <c r="L77" s="15">
        <v>594.49199999999996</v>
      </c>
      <c r="M77" s="14">
        <v>72956.475999999995</v>
      </c>
      <c r="N77" s="14">
        <v>1183123.574</v>
      </c>
      <c r="O77" s="14">
        <v>103255.739</v>
      </c>
      <c r="P77" s="14">
        <v>887338.6</v>
      </c>
      <c r="Q77" s="14">
        <v>34561.063999999998</v>
      </c>
      <c r="R77" s="14">
        <v>52701.875</v>
      </c>
      <c r="S77" s="16">
        <v>0</v>
      </c>
      <c r="T77" s="14">
        <v>73189125.501000002</v>
      </c>
      <c r="U77" s="14">
        <v>4164810.4707284379</v>
      </c>
      <c r="V77" s="14">
        <v>-436736.09033792675</v>
      </c>
      <c r="W77" s="14">
        <v>11730600.000000026</v>
      </c>
      <c r="X77" s="17">
        <f>T77+U77+V77+W77</f>
        <v>88647799.881390542</v>
      </c>
    </row>
    <row r="78" spans="1:24" x14ac:dyDescent="0.4">
      <c r="A78" s="13" t="s">
        <v>112</v>
      </c>
      <c r="B78" s="14">
        <v>4800</v>
      </c>
      <c r="C78" s="14">
        <v>3900</v>
      </c>
      <c r="D78" s="15">
        <v>105</v>
      </c>
      <c r="E78" s="15">
        <v>1</v>
      </c>
      <c r="F78" s="15">
        <v>226.279</v>
      </c>
      <c r="G78" s="15">
        <v>113.14</v>
      </c>
      <c r="H78" s="15">
        <v>2</v>
      </c>
      <c r="I78" s="15">
        <v>15</v>
      </c>
      <c r="J78" s="15">
        <v>602.91700000000003</v>
      </c>
      <c r="K78" s="14">
        <v>999999.78300000005</v>
      </c>
      <c r="L78" s="15">
        <v>594.89499999999998</v>
      </c>
      <c r="M78" s="14">
        <v>72926.697</v>
      </c>
      <c r="N78" s="14">
        <v>1157658.4939999999</v>
      </c>
      <c r="O78" s="14">
        <v>103752.37300000001</v>
      </c>
      <c r="P78" s="14">
        <v>868954.37399999995</v>
      </c>
      <c r="Q78" s="14">
        <v>34561.063999999998</v>
      </c>
      <c r="R78" s="14">
        <v>52701.875</v>
      </c>
      <c r="S78" s="16">
        <v>0</v>
      </c>
      <c r="T78" s="14">
        <v>72254050.338</v>
      </c>
      <c r="U78" s="14">
        <v>4007239.8422421231</v>
      </c>
      <c r="V78" s="14">
        <v>-436736.09033792675</v>
      </c>
      <c r="W78" s="14">
        <v>11448500.000000013</v>
      </c>
      <c r="X78" s="17">
        <f>T78+U78+V78+W78</f>
        <v>87273054.089904204</v>
      </c>
    </row>
    <row r="79" spans="1:24" x14ac:dyDescent="0.4">
      <c r="A79" s="13" t="s">
        <v>113</v>
      </c>
      <c r="B79" s="14">
        <v>4800</v>
      </c>
      <c r="C79" s="14">
        <v>3900</v>
      </c>
      <c r="D79" s="15">
        <v>110</v>
      </c>
      <c r="E79" s="15">
        <v>1</v>
      </c>
      <c r="F79" s="15">
        <v>226.279</v>
      </c>
      <c r="G79" s="15">
        <v>113.14</v>
      </c>
      <c r="H79" s="15">
        <v>2</v>
      </c>
      <c r="I79" s="15">
        <v>15</v>
      </c>
      <c r="J79" s="15">
        <v>603.07600000000002</v>
      </c>
      <c r="K79" s="14">
        <v>999999.78300000005</v>
      </c>
      <c r="L79" s="15">
        <v>595.05399999999997</v>
      </c>
      <c r="M79" s="14">
        <v>73074.714000000007</v>
      </c>
      <c r="N79" s="14">
        <v>1141956.8929999999</v>
      </c>
      <c r="O79" s="14">
        <v>99732.588000000003</v>
      </c>
      <c r="P79" s="14">
        <v>857317.53</v>
      </c>
      <c r="Q79" s="14">
        <v>34561.063999999998</v>
      </c>
      <c r="R79" s="14">
        <v>52701.875</v>
      </c>
      <c r="S79" s="16">
        <v>0</v>
      </c>
      <c r="T79" s="14">
        <v>71609672.201999992</v>
      </c>
      <c r="U79" s="14">
        <v>3930772.8449151544</v>
      </c>
      <c r="V79" s="14">
        <v>-436736.09033792675</v>
      </c>
      <c r="W79" s="14">
        <v>11337200.000000019</v>
      </c>
      <c r="X79" s="17">
        <f>T79+U79+V79+W79</f>
        <v>86440908.956577227</v>
      </c>
    </row>
    <row r="80" spans="1:24" x14ac:dyDescent="0.4">
      <c r="A80" s="13" t="s">
        <v>186</v>
      </c>
      <c r="B80" s="14">
        <v>4800</v>
      </c>
      <c r="C80" s="14">
        <v>3900</v>
      </c>
      <c r="D80" s="15">
        <v>100</v>
      </c>
      <c r="E80" s="15">
        <v>1</v>
      </c>
      <c r="F80" s="15">
        <v>254.00899999999999</v>
      </c>
      <c r="G80" s="15">
        <v>101.60299999999999</v>
      </c>
      <c r="H80" s="15">
        <v>2.5</v>
      </c>
      <c r="I80" s="15">
        <v>15</v>
      </c>
      <c r="J80" s="15">
        <v>600.90300000000002</v>
      </c>
      <c r="K80" s="14">
        <v>1000000.907</v>
      </c>
      <c r="L80" s="15">
        <v>592.91700000000003</v>
      </c>
      <c r="M80" s="14">
        <v>76649.695999999996</v>
      </c>
      <c r="N80" s="14">
        <v>1302743.446</v>
      </c>
      <c r="O80" s="14">
        <v>92842.596000000005</v>
      </c>
      <c r="P80" s="14">
        <v>977145.36199999996</v>
      </c>
      <c r="Q80" s="14">
        <v>37216.519</v>
      </c>
      <c r="R80" s="14">
        <v>51595.962</v>
      </c>
      <c r="S80" s="16">
        <v>0</v>
      </c>
      <c r="T80" s="14">
        <v>78040587.899999991</v>
      </c>
      <c r="U80" s="14">
        <v>4884380.5513872439</v>
      </c>
      <c r="V80" s="14">
        <v>-436736.09033792675</v>
      </c>
      <c r="W80" s="14">
        <v>12833099.99999998</v>
      </c>
      <c r="X80" s="17">
        <f>T80+U80+V80+W80</f>
        <v>95321332.361049294</v>
      </c>
    </row>
    <row r="81" spans="1:24" x14ac:dyDescent="0.4">
      <c r="A81" s="13" t="s">
        <v>187</v>
      </c>
      <c r="B81" s="14">
        <v>4800</v>
      </c>
      <c r="C81" s="14">
        <v>3900</v>
      </c>
      <c r="D81" s="15">
        <v>105</v>
      </c>
      <c r="E81" s="15">
        <v>1</v>
      </c>
      <c r="F81" s="15">
        <v>254.00899999999999</v>
      </c>
      <c r="G81" s="15">
        <v>101.60299999999999</v>
      </c>
      <c r="H81" s="15">
        <v>2.5</v>
      </c>
      <c r="I81" s="15">
        <v>15</v>
      </c>
      <c r="J81" s="15">
        <v>601.57500000000005</v>
      </c>
      <c r="K81" s="14">
        <v>1000000.907</v>
      </c>
      <c r="L81" s="15">
        <v>593.58900000000006</v>
      </c>
      <c r="M81" s="14">
        <v>76288.804000000004</v>
      </c>
      <c r="N81" s="14">
        <v>1256709.1100000001</v>
      </c>
      <c r="O81" s="14">
        <v>94046.236000000004</v>
      </c>
      <c r="P81" s="14">
        <v>942148.32700000005</v>
      </c>
      <c r="Q81" s="14">
        <v>37216.519</v>
      </c>
      <c r="R81" s="14">
        <v>51595.962</v>
      </c>
      <c r="S81" s="16">
        <v>0</v>
      </c>
      <c r="T81" s="14">
        <v>76318458.425999999</v>
      </c>
      <c r="U81" s="14">
        <v>4590976.8222296443</v>
      </c>
      <c r="V81" s="14">
        <v>-436736.09033792675</v>
      </c>
      <c r="W81" s="14">
        <v>12362699.999999961</v>
      </c>
      <c r="X81" s="17">
        <f>T81+U81+V81+W81</f>
        <v>92835399.157891661</v>
      </c>
    </row>
    <row r="82" spans="1:24" x14ac:dyDescent="0.4">
      <c r="A82" s="13" t="s">
        <v>188</v>
      </c>
      <c r="B82" s="14">
        <v>4800</v>
      </c>
      <c r="C82" s="14">
        <v>3900</v>
      </c>
      <c r="D82" s="15">
        <v>110</v>
      </c>
      <c r="E82" s="15">
        <v>1</v>
      </c>
      <c r="F82" s="15">
        <v>254.00899999999999</v>
      </c>
      <c r="G82" s="15">
        <v>101.60299999999999</v>
      </c>
      <c r="H82" s="15">
        <v>2.5</v>
      </c>
      <c r="I82" s="15">
        <v>15</v>
      </c>
      <c r="J82" s="15">
        <v>602.05700000000002</v>
      </c>
      <c r="K82" s="14">
        <v>1000000.907</v>
      </c>
      <c r="L82" s="15">
        <v>594.07100000000003</v>
      </c>
      <c r="M82" s="14">
        <v>75621.297000000006</v>
      </c>
      <c r="N82" s="14">
        <v>1213997.3640000001</v>
      </c>
      <c r="O82" s="14">
        <v>93679.91</v>
      </c>
      <c r="P82" s="14">
        <v>910509.34900000005</v>
      </c>
      <c r="Q82" s="14">
        <v>37216.519</v>
      </c>
      <c r="R82" s="14">
        <v>51595.962</v>
      </c>
      <c r="S82" s="16">
        <v>0</v>
      </c>
      <c r="T82" s="14">
        <v>74708367.422999993</v>
      </c>
      <c r="U82" s="14">
        <v>4364303.3279708531</v>
      </c>
      <c r="V82" s="14">
        <v>-436736.09033792675</v>
      </c>
      <c r="W82" s="14">
        <v>12025299.999999981</v>
      </c>
      <c r="X82" s="17">
        <f>T82+U82+V82+W82</f>
        <v>90661234.660632893</v>
      </c>
    </row>
    <row r="83" spans="1:24" x14ac:dyDescent="0.4">
      <c r="A83" s="13" t="s">
        <v>261</v>
      </c>
      <c r="B83" s="14">
        <v>4800</v>
      </c>
      <c r="C83" s="14">
        <v>3900</v>
      </c>
      <c r="D83" s="15">
        <v>100</v>
      </c>
      <c r="E83" s="15">
        <v>1</v>
      </c>
      <c r="F83" s="15">
        <v>177.03200000000001</v>
      </c>
      <c r="G83" s="15">
        <v>118.021</v>
      </c>
      <c r="H83" s="15">
        <v>1.5</v>
      </c>
      <c r="I83" s="15">
        <v>20</v>
      </c>
      <c r="J83" s="15">
        <v>605.16399999999999</v>
      </c>
      <c r="K83" s="14">
        <v>1000001.486</v>
      </c>
      <c r="L83" s="15">
        <v>595.08000000000004</v>
      </c>
      <c r="M83" s="14">
        <v>59379.81</v>
      </c>
      <c r="N83" s="14">
        <v>1000527.341</v>
      </c>
      <c r="O83" s="14">
        <v>81445.786999999997</v>
      </c>
      <c r="P83" s="14">
        <v>750623.94099999999</v>
      </c>
      <c r="Q83" s="14">
        <v>35935.512000000002</v>
      </c>
      <c r="R83" s="14">
        <v>35652.273000000001</v>
      </c>
      <c r="S83" s="16">
        <v>0</v>
      </c>
      <c r="T83" s="14">
        <v>61112606.577</v>
      </c>
      <c r="U83" s="14">
        <v>3348891.312017377</v>
      </c>
      <c r="V83" s="14">
        <v>-436736.09033792675</v>
      </c>
      <c r="W83" s="14">
        <v>11318999.999999972</v>
      </c>
      <c r="X83" s="17">
        <f>T83+U83+V83+W83</f>
        <v>75343761.798679426</v>
      </c>
    </row>
    <row r="84" spans="1:24" x14ac:dyDescent="0.4">
      <c r="A84" s="13" t="s">
        <v>262</v>
      </c>
      <c r="B84" s="14">
        <v>4800</v>
      </c>
      <c r="C84" s="14">
        <v>3900</v>
      </c>
      <c r="D84" s="15">
        <v>105</v>
      </c>
      <c r="E84" s="15">
        <v>1</v>
      </c>
      <c r="F84" s="15">
        <v>177.03200000000001</v>
      </c>
      <c r="G84" s="15">
        <v>118.021</v>
      </c>
      <c r="H84" s="15">
        <v>1.5</v>
      </c>
      <c r="I84" s="15">
        <v>20</v>
      </c>
      <c r="J84" s="15">
        <v>605.38300000000004</v>
      </c>
      <c r="K84" s="14">
        <v>1000001.486</v>
      </c>
      <c r="L84" s="15">
        <v>595.29899999999998</v>
      </c>
      <c r="M84" s="14">
        <v>59077.656999999999</v>
      </c>
      <c r="N84" s="14">
        <v>989009.46900000004</v>
      </c>
      <c r="O84" s="14">
        <v>81500.024000000005</v>
      </c>
      <c r="P84" s="14">
        <v>742455.53</v>
      </c>
      <c r="Q84" s="14">
        <v>35935.512000000002</v>
      </c>
      <c r="R84" s="14">
        <v>35652.273000000001</v>
      </c>
      <c r="S84" s="16">
        <v>0</v>
      </c>
      <c r="T84" s="14">
        <v>60685427.511</v>
      </c>
      <c r="U84" s="14">
        <v>3278010.6069711163</v>
      </c>
      <c r="V84" s="14">
        <v>-436736.09033792675</v>
      </c>
      <c r="W84" s="14">
        <v>11165700.000000015</v>
      </c>
      <c r="X84" s="17">
        <f>T84+U84+V84+W84</f>
        <v>74692402.027633205</v>
      </c>
    </row>
    <row r="85" spans="1:24" x14ac:dyDescent="0.4">
      <c r="A85" s="13" t="s">
        <v>263</v>
      </c>
      <c r="B85" s="14">
        <v>4800</v>
      </c>
      <c r="C85" s="14">
        <v>3900</v>
      </c>
      <c r="D85" s="15">
        <v>110</v>
      </c>
      <c r="E85" s="15">
        <v>1</v>
      </c>
      <c r="F85" s="15">
        <v>177.03200000000001</v>
      </c>
      <c r="G85" s="15">
        <v>118.021</v>
      </c>
      <c r="H85" s="15">
        <v>1.5</v>
      </c>
      <c r="I85" s="15">
        <v>20</v>
      </c>
      <c r="J85" s="15">
        <v>605.44399999999996</v>
      </c>
      <c r="K85" s="14">
        <v>1000001.486</v>
      </c>
      <c r="L85" s="15">
        <v>595.36</v>
      </c>
      <c r="M85" s="14">
        <v>58907.12</v>
      </c>
      <c r="N85" s="14">
        <v>983133.02500000002</v>
      </c>
      <c r="O85" s="14">
        <v>81344.561000000002</v>
      </c>
      <c r="P85" s="14">
        <v>737676.62800000003</v>
      </c>
      <c r="Q85" s="14">
        <v>35935.512000000002</v>
      </c>
      <c r="R85" s="14">
        <v>35652.273000000001</v>
      </c>
      <c r="S85" s="16">
        <v>0</v>
      </c>
      <c r="T85" s="14">
        <v>60453482.619000003</v>
      </c>
      <c r="U85" s="14">
        <v>3252322.0436616708</v>
      </c>
      <c r="V85" s="14">
        <v>-436736.09033792675</v>
      </c>
      <c r="W85" s="14">
        <v>11122999.999999991</v>
      </c>
      <c r="X85" s="17">
        <f>T85+U85+V85+W85</f>
        <v>74392068.57232374</v>
      </c>
    </row>
    <row r="86" spans="1:24" x14ac:dyDescent="0.4">
      <c r="A86" s="13" t="s">
        <v>336</v>
      </c>
      <c r="B86" s="14">
        <v>4800</v>
      </c>
      <c r="C86" s="14">
        <v>3900</v>
      </c>
      <c r="D86" s="15">
        <v>100</v>
      </c>
      <c r="E86" s="15">
        <v>1</v>
      </c>
      <c r="F86" s="15">
        <v>205.33</v>
      </c>
      <c r="G86" s="15">
        <v>102.66500000000001</v>
      </c>
      <c r="H86" s="15">
        <v>2</v>
      </c>
      <c r="I86" s="15">
        <v>20</v>
      </c>
      <c r="J86" s="15">
        <v>605.798</v>
      </c>
      <c r="K86" s="14">
        <v>1000000.968</v>
      </c>
      <c r="L86" s="15">
        <v>595.78700000000003</v>
      </c>
      <c r="M86" s="14">
        <v>59849.841</v>
      </c>
      <c r="N86" s="14">
        <v>993268.86499999999</v>
      </c>
      <c r="O86" s="14">
        <v>88153.134000000005</v>
      </c>
      <c r="P86" s="14">
        <v>745000.00300000003</v>
      </c>
      <c r="Q86" s="14">
        <v>38781.048000000003</v>
      </c>
      <c r="R86" s="14">
        <v>34459.345000000001</v>
      </c>
      <c r="S86" s="16">
        <v>0</v>
      </c>
      <c r="T86" s="14">
        <v>61440615.338999994</v>
      </c>
      <c r="U86" s="14">
        <v>3211960.7521187691</v>
      </c>
      <c r="V86" s="14">
        <v>-436736.09033792675</v>
      </c>
      <c r="W86" s="14">
        <v>10824099.999999976</v>
      </c>
      <c r="X86" s="17">
        <f>T86+U86+V86+W86</f>
        <v>75039940.000780806</v>
      </c>
    </row>
    <row r="87" spans="1:24" x14ac:dyDescent="0.4">
      <c r="A87" s="13" t="s">
        <v>337</v>
      </c>
      <c r="B87" s="14">
        <v>4800</v>
      </c>
      <c r="C87" s="14">
        <v>3900</v>
      </c>
      <c r="D87" s="15">
        <v>105</v>
      </c>
      <c r="E87" s="15">
        <v>1</v>
      </c>
      <c r="F87" s="15">
        <v>205.33</v>
      </c>
      <c r="G87" s="15">
        <v>102.66500000000001</v>
      </c>
      <c r="H87" s="15">
        <v>2</v>
      </c>
      <c r="I87" s="15">
        <v>20</v>
      </c>
      <c r="J87" s="15">
        <v>606.11599999999999</v>
      </c>
      <c r="K87" s="14">
        <v>1000000.968</v>
      </c>
      <c r="L87" s="15">
        <v>596.10400000000004</v>
      </c>
      <c r="M87" s="14">
        <v>59572.101999999999</v>
      </c>
      <c r="N87" s="14">
        <v>978459.28</v>
      </c>
      <c r="O87" s="14">
        <v>87831.402000000002</v>
      </c>
      <c r="P87" s="14">
        <v>734197.17</v>
      </c>
      <c r="Q87" s="14">
        <v>38781.048000000003</v>
      </c>
      <c r="R87" s="14">
        <v>34459.345000000001</v>
      </c>
      <c r="S87" s="16">
        <v>0</v>
      </c>
      <c r="T87" s="14">
        <v>60881742.240000002</v>
      </c>
      <c r="U87" s="14">
        <v>3114158.7684294633</v>
      </c>
      <c r="V87" s="14">
        <v>-436736.09033792675</v>
      </c>
      <c r="W87" s="14">
        <v>10602199.99999997</v>
      </c>
      <c r="X87" s="17">
        <f>T87+U87+V87+W87</f>
        <v>74161364.918091506</v>
      </c>
    </row>
    <row r="88" spans="1:24" x14ac:dyDescent="0.4">
      <c r="A88" s="13" t="s">
        <v>338</v>
      </c>
      <c r="B88" s="14">
        <v>4800</v>
      </c>
      <c r="C88" s="14">
        <v>3900</v>
      </c>
      <c r="D88" s="15">
        <v>110</v>
      </c>
      <c r="E88" s="15">
        <v>1</v>
      </c>
      <c r="F88" s="15">
        <v>205.33</v>
      </c>
      <c r="G88" s="15">
        <v>102.66500000000001</v>
      </c>
      <c r="H88" s="15">
        <v>2</v>
      </c>
      <c r="I88" s="15">
        <v>20</v>
      </c>
      <c r="J88" s="15">
        <v>606.18299999999999</v>
      </c>
      <c r="K88" s="14">
        <v>1000000.968</v>
      </c>
      <c r="L88" s="15">
        <v>596.17100000000005</v>
      </c>
      <c r="M88" s="14">
        <v>59448.305999999997</v>
      </c>
      <c r="N88" s="14">
        <v>971301.85400000005</v>
      </c>
      <c r="O88" s="14">
        <v>90552.457999999999</v>
      </c>
      <c r="P88" s="14">
        <v>728520.07499999995</v>
      </c>
      <c r="Q88" s="14">
        <v>38781.048000000003</v>
      </c>
      <c r="R88" s="14">
        <v>34459.345000000001</v>
      </c>
      <c r="S88" s="16">
        <v>0</v>
      </c>
      <c r="T88" s="14">
        <v>60646735.206</v>
      </c>
      <c r="U88" s="14">
        <v>3087716.6237453031</v>
      </c>
      <c r="V88" s="14">
        <v>-436736.09033792675</v>
      </c>
      <c r="W88" s="14">
        <v>10555299.999999966</v>
      </c>
      <c r="X88" s="17">
        <f>T88+U88+V88+W88</f>
        <v>73853015.739407346</v>
      </c>
    </row>
    <row r="89" spans="1:24" x14ac:dyDescent="0.4">
      <c r="A89" s="13" t="s">
        <v>411</v>
      </c>
      <c r="B89" s="14">
        <v>4800</v>
      </c>
      <c r="C89" s="14">
        <v>3900</v>
      </c>
      <c r="D89" s="15">
        <v>100</v>
      </c>
      <c r="E89" s="15">
        <v>1</v>
      </c>
      <c r="F89" s="15">
        <v>231.26599999999999</v>
      </c>
      <c r="G89" s="15">
        <v>92.506</v>
      </c>
      <c r="H89" s="15">
        <v>2.5</v>
      </c>
      <c r="I89" s="15">
        <v>20</v>
      </c>
      <c r="J89" s="15">
        <v>604.33299999999997</v>
      </c>
      <c r="K89" s="14">
        <v>999998.67099999997</v>
      </c>
      <c r="L89" s="15">
        <v>594.404</v>
      </c>
      <c r="M89" s="14">
        <v>62606.305999999997</v>
      </c>
      <c r="N89" s="14">
        <v>1085021.166</v>
      </c>
      <c r="O89" s="14">
        <v>85695.341</v>
      </c>
      <c r="P89" s="14">
        <v>814172.70900000003</v>
      </c>
      <c r="Q89" s="14">
        <v>42037.964</v>
      </c>
      <c r="R89" s="14">
        <v>33093.870000000003</v>
      </c>
      <c r="S89" s="16">
        <v>0</v>
      </c>
      <c r="T89" s="14">
        <v>65459691.650999993</v>
      </c>
      <c r="U89" s="14">
        <v>3745648.7192862467</v>
      </c>
      <c r="V89" s="14">
        <v>-436736.09033792675</v>
      </c>
      <c r="W89" s="14">
        <v>11792200.000000002</v>
      </c>
      <c r="X89" s="17">
        <f>T89+U89+V89+W89</f>
        <v>80560804.279948309</v>
      </c>
    </row>
    <row r="90" spans="1:24" x14ac:dyDescent="0.4">
      <c r="A90" s="13" t="s">
        <v>412</v>
      </c>
      <c r="B90" s="14">
        <v>4800</v>
      </c>
      <c r="C90" s="14">
        <v>3900</v>
      </c>
      <c r="D90" s="15">
        <v>105</v>
      </c>
      <c r="E90" s="15">
        <v>1</v>
      </c>
      <c r="F90" s="15">
        <v>231.26599999999999</v>
      </c>
      <c r="G90" s="15">
        <v>92.506</v>
      </c>
      <c r="H90" s="15">
        <v>2.5</v>
      </c>
      <c r="I90" s="15">
        <v>20</v>
      </c>
      <c r="J90" s="15">
        <v>604.88300000000004</v>
      </c>
      <c r="K90" s="14">
        <v>999998.67099999997</v>
      </c>
      <c r="L90" s="15">
        <v>594.95399999999995</v>
      </c>
      <c r="M90" s="14">
        <v>62059.476000000002</v>
      </c>
      <c r="N90" s="14">
        <v>1056178.2579999999</v>
      </c>
      <c r="O90" s="14">
        <v>86471.058999999994</v>
      </c>
      <c r="P90" s="14">
        <v>792465.14099999995</v>
      </c>
      <c r="Q90" s="14">
        <v>42037.964</v>
      </c>
      <c r="R90" s="14">
        <v>33093.870000000003</v>
      </c>
      <c r="S90" s="16">
        <v>0</v>
      </c>
      <c r="T90" s="14">
        <v>64380158.954999998</v>
      </c>
      <c r="U90" s="14">
        <v>3556958.272580415</v>
      </c>
      <c r="V90" s="14">
        <v>-436736.09033792675</v>
      </c>
      <c r="W90" s="14">
        <v>11407200.000000034</v>
      </c>
      <c r="X90" s="17">
        <f>T90+U90+V90+W90</f>
        <v>78907581.137242511</v>
      </c>
    </row>
    <row r="91" spans="1:24" x14ac:dyDescent="0.4">
      <c r="A91" s="13" t="s">
        <v>413</v>
      </c>
      <c r="B91" s="14">
        <v>4800</v>
      </c>
      <c r="C91" s="14">
        <v>3900</v>
      </c>
      <c r="D91" s="15">
        <v>110</v>
      </c>
      <c r="E91" s="15">
        <v>1</v>
      </c>
      <c r="F91" s="15">
        <v>231.26599999999999</v>
      </c>
      <c r="G91" s="15">
        <v>92.506</v>
      </c>
      <c r="H91" s="15">
        <v>2.5</v>
      </c>
      <c r="I91" s="15">
        <v>20</v>
      </c>
      <c r="J91" s="15">
        <v>605.16399999999999</v>
      </c>
      <c r="K91" s="14">
        <v>999998.67099999997</v>
      </c>
      <c r="L91" s="15">
        <v>595.23500000000001</v>
      </c>
      <c r="M91" s="14">
        <v>61643.233999999997</v>
      </c>
      <c r="N91" s="14">
        <v>1033747.767</v>
      </c>
      <c r="O91" s="14">
        <v>85052.898000000001</v>
      </c>
      <c r="P91" s="14">
        <v>775755.10499999998</v>
      </c>
      <c r="Q91" s="14">
        <v>42037.964</v>
      </c>
      <c r="R91" s="14">
        <v>33093.870000000003</v>
      </c>
      <c r="S91" s="16">
        <v>0</v>
      </c>
      <c r="T91" s="14">
        <v>63513530.478</v>
      </c>
      <c r="U91" s="14">
        <v>3445286.6042480418</v>
      </c>
      <c r="V91" s="14">
        <v>-436736.09033792675</v>
      </c>
      <c r="W91" s="14">
        <v>11210499.999999991</v>
      </c>
      <c r="X91" s="17">
        <f>T91+U91+V91+W91</f>
        <v>77732580.9919101</v>
      </c>
    </row>
    <row r="92" spans="1:24" x14ac:dyDescent="0.4">
      <c r="A92" s="13" t="s">
        <v>39</v>
      </c>
      <c r="B92" s="14">
        <v>4825</v>
      </c>
      <c r="C92" s="14">
        <v>3700</v>
      </c>
      <c r="D92" s="15">
        <v>100</v>
      </c>
      <c r="E92" s="15">
        <v>1</v>
      </c>
      <c r="F92" s="15">
        <v>195.679</v>
      </c>
      <c r="G92" s="15">
        <v>130.453</v>
      </c>
      <c r="H92" s="15">
        <v>1.5</v>
      </c>
      <c r="I92" s="15">
        <v>15</v>
      </c>
      <c r="J92" s="15">
        <v>602.84400000000005</v>
      </c>
      <c r="K92" s="14">
        <v>999999.04099999997</v>
      </c>
      <c r="L92" s="15">
        <v>594.79</v>
      </c>
      <c r="M92" s="14">
        <v>73385.301999999996</v>
      </c>
      <c r="N92" s="14">
        <v>1275625.6410000001</v>
      </c>
      <c r="O92" s="14">
        <v>82576.209000000003</v>
      </c>
      <c r="P92" s="14">
        <v>956067.21400000004</v>
      </c>
      <c r="Q92" s="14">
        <v>32228.355</v>
      </c>
      <c r="R92" s="14">
        <v>53673.391000000003</v>
      </c>
      <c r="S92" s="16">
        <v>0</v>
      </c>
      <c r="T92" s="14">
        <v>75934171.701000005</v>
      </c>
      <c r="U92" s="14">
        <v>4239887.6020165645</v>
      </c>
      <c r="V92" s="14">
        <v>803540.06160876225</v>
      </c>
      <c r="W92" s="14">
        <v>11522000.000000026</v>
      </c>
      <c r="X92" s="17">
        <f>T92+U92+V92+W92</f>
        <v>92499599.364625365</v>
      </c>
    </row>
    <row r="93" spans="1:24" x14ac:dyDescent="0.4">
      <c r="A93" s="13" t="s">
        <v>40</v>
      </c>
      <c r="B93" s="14">
        <v>4825</v>
      </c>
      <c r="C93" s="14">
        <v>3700</v>
      </c>
      <c r="D93" s="15">
        <v>105</v>
      </c>
      <c r="E93" s="15">
        <v>1</v>
      </c>
      <c r="F93" s="15">
        <v>195.679</v>
      </c>
      <c r="G93" s="15">
        <v>130.453</v>
      </c>
      <c r="H93" s="15">
        <v>1.5</v>
      </c>
      <c r="I93" s="15">
        <v>15</v>
      </c>
      <c r="J93" s="15">
        <v>603.00300000000004</v>
      </c>
      <c r="K93" s="14">
        <v>999999.04099999997</v>
      </c>
      <c r="L93" s="15">
        <v>594.94799999999998</v>
      </c>
      <c r="M93" s="14">
        <v>73229.210000000006</v>
      </c>
      <c r="N93" s="14">
        <v>1272889.7239999999</v>
      </c>
      <c r="O93" s="14">
        <v>86389.793999999994</v>
      </c>
      <c r="P93" s="14">
        <v>955464.47499999998</v>
      </c>
      <c r="Q93" s="14">
        <v>32228.355</v>
      </c>
      <c r="R93" s="14">
        <v>53673.391000000003</v>
      </c>
      <c r="S93" s="16">
        <v>0</v>
      </c>
      <c r="T93" s="14">
        <v>75912522.785999998</v>
      </c>
      <c r="U93" s="14">
        <v>4195742.7968908958</v>
      </c>
      <c r="V93" s="14">
        <v>803540.06160876225</v>
      </c>
      <c r="W93" s="14">
        <v>11411400.000000015</v>
      </c>
      <c r="X93" s="17">
        <f>T93+U93+V93+W93</f>
        <v>92323205.644499674</v>
      </c>
    </row>
    <row r="94" spans="1:24" x14ac:dyDescent="0.4">
      <c r="A94" s="13" t="s">
        <v>41</v>
      </c>
      <c r="B94" s="14">
        <v>4825</v>
      </c>
      <c r="C94" s="14">
        <v>3700</v>
      </c>
      <c r="D94" s="15">
        <v>110</v>
      </c>
      <c r="E94" s="15">
        <v>1</v>
      </c>
      <c r="F94" s="15">
        <v>195.679</v>
      </c>
      <c r="G94" s="15">
        <v>130.453</v>
      </c>
      <c r="H94" s="15">
        <v>1.5</v>
      </c>
      <c r="I94" s="15">
        <v>15</v>
      </c>
      <c r="J94" s="15">
        <v>602.92999999999995</v>
      </c>
      <c r="K94" s="14">
        <v>999999.04099999997</v>
      </c>
      <c r="L94" s="15">
        <v>594.875</v>
      </c>
      <c r="M94" s="14">
        <v>73250.448999999993</v>
      </c>
      <c r="N94" s="14">
        <v>1281002.452</v>
      </c>
      <c r="O94" s="14">
        <v>88139.725999999995</v>
      </c>
      <c r="P94" s="14">
        <v>959949.03500000003</v>
      </c>
      <c r="Q94" s="14">
        <v>32228.355</v>
      </c>
      <c r="R94" s="14">
        <v>53673.391000000003</v>
      </c>
      <c r="S94" s="16">
        <v>0</v>
      </c>
      <c r="T94" s="14">
        <v>76214517.902999997</v>
      </c>
      <c r="U94" s="14">
        <v>4232344.9958851226</v>
      </c>
      <c r="V94" s="14">
        <v>803540.06160876225</v>
      </c>
      <c r="W94" s="14">
        <v>11462500</v>
      </c>
      <c r="X94" s="17">
        <f>T94+U94+V94+W94</f>
        <v>92712902.960493878</v>
      </c>
    </row>
    <row r="95" spans="1:24" x14ac:dyDescent="0.4">
      <c r="A95" s="13" t="s">
        <v>114</v>
      </c>
      <c r="B95" s="14">
        <v>4825</v>
      </c>
      <c r="C95" s="14">
        <v>3700</v>
      </c>
      <c r="D95" s="15">
        <v>100</v>
      </c>
      <c r="E95" s="15">
        <v>1</v>
      </c>
      <c r="F95" s="15">
        <v>226.279</v>
      </c>
      <c r="G95" s="15">
        <v>113.14</v>
      </c>
      <c r="H95" s="15">
        <v>2</v>
      </c>
      <c r="I95" s="15">
        <v>15</v>
      </c>
      <c r="J95" s="15">
        <v>604.63900000000001</v>
      </c>
      <c r="K95" s="14">
        <v>999999.78300000005</v>
      </c>
      <c r="L95" s="15">
        <v>596.61599999999999</v>
      </c>
      <c r="M95" s="14">
        <v>74098.392999999996</v>
      </c>
      <c r="N95" s="14">
        <v>1213435.875</v>
      </c>
      <c r="O95" s="14">
        <v>87432.881999999998</v>
      </c>
      <c r="P95" s="14">
        <v>909688.91</v>
      </c>
      <c r="Q95" s="14">
        <v>34561.063999999998</v>
      </c>
      <c r="R95" s="14">
        <v>52701.875</v>
      </c>
      <c r="S95" s="16">
        <v>0</v>
      </c>
      <c r="T95" s="14">
        <v>74098712.204999998</v>
      </c>
      <c r="U95" s="14">
        <v>3655772.292822944</v>
      </c>
      <c r="V95" s="14">
        <v>803540.06160876225</v>
      </c>
      <c r="W95" s="14">
        <v>10243800.000000009</v>
      </c>
      <c r="X95" s="17">
        <f>T95+U95+V95+W95</f>
        <v>88801824.559431717</v>
      </c>
    </row>
    <row r="96" spans="1:24" x14ac:dyDescent="0.4">
      <c r="A96" s="13" t="s">
        <v>115</v>
      </c>
      <c r="B96" s="14">
        <v>4825</v>
      </c>
      <c r="C96" s="14">
        <v>3700</v>
      </c>
      <c r="D96" s="15">
        <v>105</v>
      </c>
      <c r="E96" s="15">
        <v>1</v>
      </c>
      <c r="F96" s="15">
        <v>226.279</v>
      </c>
      <c r="G96" s="15">
        <v>113.14</v>
      </c>
      <c r="H96" s="15">
        <v>2</v>
      </c>
      <c r="I96" s="15">
        <v>15</v>
      </c>
      <c r="J96" s="15">
        <v>604.94399999999996</v>
      </c>
      <c r="K96" s="14">
        <v>999999.78300000005</v>
      </c>
      <c r="L96" s="15">
        <v>596.92100000000005</v>
      </c>
      <c r="M96" s="14">
        <v>73598.754000000001</v>
      </c>
      <c r="N96" s="14">
        <v>1205583.754</v>
      </c>
      <c r="O96" s="14">
        <v>94883.630999999994</v>
      </c>
      <c r="P96" s="14">
        <v>904941.13199999998</v>
      </c>
      <c r="Q96" s="14">
        <v>34561.063999999998</v>
      </c>
      <c r="R96" s="14">
        <v>52701.875</v>
      </c>
      <c r="S96" s="16">
        <v>0</v>
      </c>
      <c r="T96" s="14">
        <v>73929067.946999997</v>
      </c>
      <c r="U96" s="14">
        <v>3567715.3674295777</v>
      </c>
      <c r="V96" s="14">
        <v>803540.06160876225</v>
      </c>
      <c r="W96" s="14">
        <v>10030299.999999966</v>
      </c>
      <c r="X96" s="17">
        <f>T96+U96+V96+W96</f>
        <v>88330623.376038313</v>
      </c>
    </row>
    <row r="97" spans="1:24" x14ac:dyDescent="0.4">
      <c r="A97" s="13" t="s">
        <v>116</v>
      </c>
      <c r="B97" s="14">
        <v>4825</v>
      </c>
      <c r="C97" s="14">
        <v>3700</v>
      </c>
      <c r="D97" s="15">
        <v>110</v>
      </c>
      <c r="E97" s="15">
        <v>1</v>
      </c>
      <c r="F97" s="15">
        <v>226.279</v>
      </c>
      <c r="G97" s="15">
        <v>113.14</v>
      </c>
      <c r="H97" s="15">
        <v>2</v>
      </c>
      <c r="I97" s="15">
        <v>15</v>
      </c>
      <c r="J97" s="15">
        <v>604.80999999999995</v>
      </c>
      <c r="K97" s="14">
        <v>999999.78300000005</v>
      </c>
      <c r="L97" s="15">
        <v>596.78700000000003</v>
      </c>
      <c r="M97" s="14">
        <v>73539.335000000006</v>
      </c>
      <c r="N97" s="14">
        <v>1218641.71</v>
      </c>
      <c r="O97" s="14">
        <v>97346.345000000001</v>
      </c>
      <c r="P97" s="14">
        <v>913461.85</v>
      </c>
      <c r="Q97" s="14">
        <v>34561.063999999998</v>
      </c>
      <c r="R97" s="14">
        <v>52701.875</v>
      </c>
      <c r="S97" s="16">
        <v>0</v>
      </c>
      <c r="T97" s="14">
        <v>74431881.239999995</v>
      </c>
      <c r="U97" s="14">
        <v>3627208.3965069852</v>
      </c>
      <c r="V97" s="14">
        <v>803540.06160876225</v>
      </c>
      <c r="W97" s="14">
        <v>10124099.999999976</v>
      </c>
      <c r="X97" s="17">
        <f>T97+U97+V97+W97</f>
        <v>88986729.698115706</v>
      </c>
    </row>
    <row r="98" spans="1:24" x14ac:dyDescent="0.4">
      <c r="A98" s="13" t="s">
        <v>189</v>
      </c>
      <c r="B98" s="14">
        <v>4825</v>
      </c>
      <c r="C98" s="14">
        <v>3700</v>
      </c>
      <c r="D98" s="15">
        <v>100</v>
      </c>
      <c r="E98" s="15">
        <v>1</v>
      </c>
      <c r="F98" s="15">
        <v>254.00899999999999</v>
      </c>
      <c r="G98" s="15">
        <v>101.60299999999999</v>
      </c>
      <c r="H98" s="15">
        <v>2.5</v>
      </c>
      <c r="I98" s="15">
        <v>15</v>
      </c>
      <c r="J98" s="15">
        <v>605.54200000000003</v>
      </c>
      <c r="K98" s="14">
        <v>1000000.907</v>
      </c>
      <c r="L98" s="15">
        <v>597.55600000000004</v>
      </c>
      <c r="M98" s="14">
        <v>74632.842000000004</v>
      </c>
      <c r="N98" s="14">
        <v>1178461.9890000001</v>
      </c>
      <c r="O98" s="14">
        <v>90715.445999999996</v>
      </c>
      <c r="P98" s="14">
        <v>884320.80599999998</v>
      </c>
      <c r="Q98" s="14">
        <v>37216.519</v>
      </c>
      <c r="R98" s="14">
        <v>51595.962</v>
      </c>
      <c r="S98" s="16">
        <v>0</v>
      </c>
      <c r="T98" s="14">
        <v>73324830.863999993</v>
      </c>
      <c r="U98" s="14">
        <v>3374525.2451693513</v>
      </c>
      <c r="V98" s="14">
        <v>803540.06160876225</v>
      </c>
      <c r="W98" s="14">
        <v>9585799.9999999721</v>
      </c>
      <c r="X98" s="17">
        <f>T98+U98+V98+W98</f>
        <v>87088696.170778081</v>
      </c>
    </row>
    <row r="99" spans="1:24" x14ac:dyDescent="0.4">
      <c r="A99" s="13" t="s">
        <v>190</v>
      </c>
      <c r="B99" s="14">
        <v>4825</v>
      </c>
      <c r="C99" s="14">
        <v>3700</v>
      </c>
      <c r="D99" s="15">
        <v>105</v>
      </c>
      <c r="E99" s="15">
        <v>1</v>
      </c>
      <c r="F99" s="15">
        <v>254.00899999999999</v>
      </c>
      <c r="G99" s="15">
        <v>101.60299999999999</v>
      </c>
      <c r="H99" s="15">
        <v>2.5</v>
      </c>
      <c r="I99" s="15">
        <v>15</v>
      </c>
      <c r="J99" s="15">
        <v>605.98099999999999</v>
      </c>
      <c r="K99" s="14">
        <v>1000000.907</v>
      </c>
      <c r="L99" s="15">
        <v>597.99599999999998</v>
      </c>
      <c r="M99" s="14">
        <v>74134.884000000005</v>
      </c>
      <c r="N99" s="14">
        <v>1164949.1399999999</v>
      </c>
      <c r="O99" s="14">
        <v>100407.511</v>
      </c>
      <c r="P99" s="14">
        <v>874469.45299999998</v>
      </c>
      <c r="Q99" s="14">
        <v>37216.519</v>
      </c>
      <c r="R99" s="14">
        <v>51595.962</v>
      </c>
      <c r="S99" s="16">
        <v>0</v>
      </c>
      <c r="T99" s="14">
        <v>72961109.738999993</v>
      </c>
      <c r="U99" s="14">
        <v>3245099.0901914989</v>
      </c>
      <c r="V99" s="14">
        <v>803540.06160876225</v>
      </c>
      <c r="W99" s="14">
        <v>9277800.000000013</v>
      </c>
      <c r="X99" s="17">
        <f>T99+U99+V99+W99</f>
        <v>86287548.890800267</v>
      </c>
    </row>
    <row r="100" spans="1:24" x14ac:dyDescent="0.4">
      <c r="A100" s="13" t="s">
        <v>191</v>
      </c>
      <c r="B100" s="14">
        <v>4825</v>
      </c>
      <c r="C100" s="14">
        <v>3700</v>
      </c>
      <c r="D100" s="15">
        <v>110</v>
      </c>
      <c r="E100" s="15">
        <v>1</v>
      </c>
      <c r="F100" s="15">
        <v>254.00899999999999</v>
      </c>
      <c r="G100" s="15">
        <v>101.60299999999999</v>
      </c>
      <c r="H100" s="15">
        <v>2.5</v>
      </c>
      <c r="I100" s="15">
        <v>15</v>
      </c>
      <c r="J100" s="15">
        <v>605.798</v>
      </c>
      <c r="K100" s="14">
        <v>1000000.907</v>
      </c>
      <c r="L100" s="15">
        <v>597.81200000000001</v>
      </c>
      <c r="M100" s="14">
        <v>73992.828999999998</v>
      </c>
      <c r="N100" s="14">
        <v>1181201.5160000001</v>
      </c>
      <c r="O100" s="14">
        <v>105502.704</v>
      </c>
      <c r="P100" s="14">
        <v>885169.66599999997</v>
      </c>
      <c r="Q100" s="14">
        <v>37216.519</v>
      </c>
      <c r="R100" s="14">
        <v>51595.962</v>
      </c>
      <c r="S100" s="16">
        <v>0</v>
      </c>
      <c r="T100" s="14">
        <v>73618067.666999996</v>
      </c>
      <c r="U100" s="14">
        <v>3321825.8273983067</v>
      </c>
      <c r="V100" s="14">
        <v>803540.06160876225</v>
      </c>
      <c r="W100" s="14">
        <v>9406599.9999999925</v>
      </c>
      <c r="X100" s="17">
        <f>T100+U100+V100+W100</f>
        <v>87150033.556007057</v>
      </c>
    </row>
    <row r="101" spans="1:24" x14ac:dyDescent="0.4">
      <c r="A101" s="13" t="s">
        <v>264</v>
      </c>
      <c r="B101" s="14">
        <v>4825</v>
      </c>
      <c r="C101" s="14">
        <v>3700</v>
      </c>
      <c r="D101" s="15">
        <v>100</v>
      </c>
      <c r="E101" s="15">
        <v>1</v>
      </c>
      <c r="F101" s="15">
        <v>177.03200000000001</v>
      </c>
      <c r="G101" s="15">
        <v>118.021</v>
      </c>
      <c r="H101" s="15">
        <v>1.5</v>
      </c>
      <c r="I101" s="15">
        <v>20</v>
      </c>
      <c r="J101" s="15">
        <v>605.60299999999995</v>
      </c>
      <c r="K101" s="14">
        <v>1000001.486</v>
      </c>
      <c r="L101" s="15">
        <v>595.51900000000001</v>
      </c>
      <c r="M101" s="14">
        <v>58419.85</v>
      </c>
      <c r="N101" s="14">
        <v>1133767.7239999999</v>
      </c>
      <c r="O101" s="14">
        <v>77101.998000000007</v>
      </c>
      <c r="P101" s="14">
        <v>850884.17799999996</v>
      </c>
      <c r="Q101" s="14">
        <v>35935.512000000002</v>
      </c>
      <c r="R101" s="14">
        <v>35652.273000000001</v>
      </c>
      <c r="S101" s="16">
        <v>0</v>
      </c>
      <c r="T101" s="14">
        <v>66035503.799999997</v>
      </c>
      <c r="U101" s="14">
        <v>3515186.875557241</v>
      </c>
      <c r="V101" s="14">
        <v>803540.06160876225</v>
      </c>
      <c r="W101" s="14">
        <v>11011699.999999996</v>
      </c>
      <c r="X101" s="17">
        <f>T101+U101+V101+W101</f>
        <v>81365930.737166002</v>
      </c>
    </row>
    <row r="102" spans="1:24" x14ac:dyDescent="0.4">
      <c r="A102" s="13" t="s">
        <v>265</v>
      </c>
      <c r="B102" s="14">
        <v>4825</v>
      </c>
      <c r="C102" s="14">
        <v>3700</v>
      </c>
      <c r="D102" s="15">
        <v>105</v>
      </c>
      <c r="E102" s="15">
        <v>1</v>
      </c>
      <c r="F102" s="15">
        <v>177.03200000000001</v>
      </c>
      <c r="G102" s="15">
        <v>118.021</v>
      </c>
      <c r="H102" s="15">
        <v>1.5</v>
      </c>
      <c r="I102" s="15">
        <v>20</v>
      </c>
      <c r="J102" s="15">
        <v>605.83500000000004</v>
      </c>
      <c r="K102" s="14">
        <v>1000001.486</v>
      </c>
      <c r="L102" s="15">
        <v>595.75099999999998</v>
      </c>
      <c r="M102" s="14">
        <v>58269.201000000001</v>
      </c>
      <c r="N102" s="14">
        <v>1126682.0419999999</v>
      </c>
      <c r="O102" s="14">
        <v>79061.229000000007</v>
      </c>
      <c r="P102" s="14">
        <v>844690.25199999998</v>
      </c>
      <c r="Q102" s="14">
        <v>35935.512000000002</v>
      </c>
      <c r="R102" s="14">
        <v>35652.273000000001</v>
      </c>
      <c r="S102" s="16">
        <v>0</v>
      </c>
      <c r="T102" s="14">
        <v>65781085.493999995</v>
      </c>
      <c r="U102" s="14">
        <v>3447295.339902516</v>
      </c>
      <c r="V102" s="14">
        <v>803540.06160876225</v>
      </c>
      <c r="W102" s="14">
        <v>10849300.000000017</v>
      </c>
      <c r="X102" s="17">
        <f>T102+U102+V102+W102</f>
        <v>80881220.895511284</v>
      </c>
    </row>
    <row r="103" spans="1:24" x14ac:dyDescent="0.4">
      <c r="A103" s="13" t="s">
        <v>266</v>
      </c>
      <c r="B103" s="14">
        <v>4825</v>
      </c>
      <c r="C103" s="14">
        <v>3700</v>
      </c>
      <c r="D103" s="15">
        <v>110</v>
      </c>
      <c r="E103" s="15">
        <v>1</v>
      </c>
      <c r="F103" s="15">
        <v>177.03200000000001</v>
      </c>
      <c r="G103" s="15">
        <v>118.021</v>
      </c>
      <c r="H103" s="15">
        <v>1.5</v>
      </c>
      <c r="I103" s="15">
        <v>20</v>
      </c>
      <c r="J103" s="15">
        <v>605.84699999999998</v>
      </c>
      <c r="K103" s="14">
        <v>1000001.486</v>
      </c>
      <c r="L103" s="15">
        <v>595.76300000000003</v>
      </c>
      <c r="M103" s="14">
        <v>58255.498</v>
      </c>
      <c r="N103" s="14">
        <v>1128601.6529999999</v>
      </c>
      <c r="O103" s="14">
        <v>82598.611999999994</v>
      </c>
      <c r="P103" s="14">
        <v>845815.28300000005</v>
      </c>
      <c r="Q103" s="14">
        <v>35935.512000000002</v>
      </c>
      <c r="R103" s="14">
        <v>35652.273000000001</v>
      </c>
      <c r="S103" s="16">
        <v>0</v>
      </c>
      <c r="T103" s="14">
        <v>65900261.915999994</v>
      </c>
      <c r="U103" s="14">
        <v>3450726.9546667081</v>
      </c>
      <c r="V103" s="14">
        <v>803540.06160876225</v>
      </c>
      <c r="W103" s="14">
        <v>10840899.999999976</v>
      </c>
      <c r="X103" s="17">
        <f>T103+U103+V103+W103</f>
        <v>80995428.932275429</v>
      </c>
    </row>
    <row r="104" spans="1:24" x14ac:dyDescent="0.4">
      <c r="A104" s="13" t="s">
        <v>339</v>
      </c>
      <c r="B104" s="14">
        <v>4825</v>
      </c>
      <c r="C104" s="14">
        <v>3700</v>
      </c>
      <c r="D104" s="15">
        <v>100</v>
      </c>
      <c r="E104" s="15">
        <v>1</v>
      </c>
      <c r="F104" s="15">
        <v>205.33</v>
      </c>
      <c r="G104" s="15">
        <v>102.66500000000001</v>
      </c>
      <c r="H104" s="15">
        <v>2</v>
      </c>
      <c r="I104" s="15">
        <v>20</v>
      </c>
      <c r="J104" s="15">
        <v>607.22699999999998</v>
      </c>
      <c r="K104" s="14">
        <v>1000000.968</v>
      </c>
      <c r="L104" s="15">
        <v>597.21500000000003</v>
      </c>
      <c r="M104" s="14">
        <v>59485.17</v>
      </c>
      <c r="N104" s="14">
        <v>1072678.091</v>
      </c>
      <c r="O104" s="14">
        <v>81816.107999999993</v>
      </c>
      <c r="P104" s="14">
        <v>805031.77500000002</v>
      </c>
      <c r="Q104" s="14">
        <v>38781.048000000003</v>
      </c>
      <c r="R104" s="14">
        <v>34459.345000000001</v>
      </c>
      <c r="S104" s="16">
        <v>0</v>
      </c>
      <c r="T104" s="14">
        <v>64326483.204000004</v>
      </c>
      <c r="U104" s="14">
        <v>3037606.4188151234</v>
      </c>
      <c r="V104" s="14">
        <v>803540.06160876225</v>
      </c>
      <c r="W104" s="14">
        <v>9824499.9999999776</v>
      </c>
      <c r="X104" s="17">
        <f>T104+U104+V104+W104</f>
        <v>77992129.684423864</v>
      </c>
    </row>
    <row r="105" spans="1:24" x14ac:dyDescent="0.4">
      <c r="A105" s="13" t="s">
        <v>340</v>
      </c>
      <c r="B105" s="14">
        <v>4825</v>
      </c>
      <c r="C105" s="14">
        <v>3700</v>
      </c>
      <c r="D105" s="15">
        <v>105</v>
      </c>
      <c r="E105" s="15">
        <v>1</v>
      </c>
      <c r="F105" s="15">
        <v>205.33</v>
      </c>
      <c r="G105" s="15">
        <v>102.66500000000001</v>
      </c>
      <c r="H105" s="15">
        <v>2</v>
      </c>
      <c r="I105" s="15">
        <v>20</v>
      </c>
      <c r="J105" s="15">
        <v>607.61699999999996</v>
      </c>
      <c r="K105" s="14">
        <v>1000000.968</v>
      </c>
      <c r="L105" s="15">
        <v>597.60500000000002</v>
      </c>
      <c r="M105" s="14">
        <v>58844.588000000003</v>
      </c>
      <c r="N105" s="14">
        <v>1062631.014</v>
      </c>
      <c r="O105" s="14">
        <v>87467.698999999993</v>
      </c>
      <c r="P105" s="14">
        <v>796617.14399999997</v>
      </c>
      <c r="Q105" s="14">
        <v>38781.048000000003</v>
      </c>
      <c r="R105" s="14">
        <v>34459.345000000001</v>
      </c>
      <c r="S105" s="16">
        <v>0</v>
      </c>
      <c r="T105" s="14">
        <v>64009055.132999994</v>
      </c>
      <c r="U105" s="14">
        <v>2934774.4738488449</v>
      </c>
      <c r="V105" s="14">
        <v>803540.06160876225</v>
      </c>
      <c r="W105" s="14">
        <v>9551499.999999987</v>
      </c>
      <c r="X105" s="17">
        <f>T105+U105+V105+W105</f>
        <v>77298869.668457583</v>
      </c>
    </row>
    <row r="106" spans="1:24" x14ac:dyDescent="0.4">
      <c r="A106" s="13" t="s">
        <v>341</v>
      </c>
      <c r="B106" s="14">
        <v>4825</v>
      </c>
      <c r="C106" s="14">
        <v>3700</v>
      </c>
      <c r="D106" s="15">
        <v>110</v>
      </c>
      <c r="E106" s="15">
        <v>1</v>
      </c>
      <c r="F106" s="15">
        <v>205.33</v>
      </c>
      <c r="G106" s="15">
        <v>102.66500000000001</v>
      </c>
      <c r="H106" s="15">
        <v>2</v>
      </c>
      <c r="I106" s="15">
        <v>20</v>
      </c>
      <c r="J106" s="15">
        <v>607.58100000000002</v>
      </c>
      <c r="K106" s="14">
        <v>1000000.968</v>
      </c>
      <c r="L106" s="15">
        <v>597.56899999999996</v>
      </c>
      <c r="M106" s="14">
        <v>58656.661</v>
      </c>
      <c r="N106" s="14">
        <v>1070550.7509999999</v>
      </c>
      <c r="O106" s="14">
        <v>93042.785000000003</v>
      </c>
      <c r="P106" s="14">
        <v>803560.15700000001</v>
      </c>
      <c r="Q106" s="14">
        <v>38781.048000000003</v>
      </c>
      <c r="R106" s="14">
        <v>34459.345000000001</v>
      </c>
      <c r="S106" s="16">
        <v>0</v>
      </c>
      <c r="T106" s="14">
        <v>64404910.43999999</v>
      </c>
      <c r="U106" s="14">
        <v>2961073.16195451</v>
      </c>
      <c r="V106" s="14">
        <v>803540.06160876225</v>
      </c>
      <c r="W106" s="14">
        <v>9576700.0000000279</v>
      </c>
      <c r="X106" s="17">
        <f>T106+U106+V106+W106</f>
        <v>77746223.663563296</v>
      </c>
    </row>
    <row r="107" spans="1:24" x14ac:dyDescent="0.4">
      <c r="A107" s="13" t="s">
        <v>414</v>
      </c>
      <c r="B107" s="14">
        <v>4825</v>
      </c>
      <c r="C107" s="14">
        <v>3700</v>
      </c>
      <c r="D107" s="15">
        <v>100</v>
      </c>
      <c r="E107" s="15">
        <v>1</v>
      </c>
      <c r="F107" s="15">
        <v>231.26599999999999</v>
      </c>
      <c r="G107" s="15">
        <v>92.506</v>
      </c>
      <c r="H107" s="15">
        <v>2.5</v>
      </c>
      <c r="I107" s="15">
        <v>20</v>
      </c>
      <c r="J107" s="15">
        <v>607.971</v>
      </c>
      <c r="K107" s="14">
        <v>999998.67099999997</v>
      </c>
      <c r="L107" s="15">
        <v>598.04200000000003</v>
      </c>
      <c r="M107" s="14">
        <v>60591.370999999999</v>
      </c>
      <c r="N107" s="14">
        <v>1045778.333</v>
      </c>
      <c r="O107" s="14">
        <v>85404.985000000001</v>
      </c>
      <c r="P107" s="14">
        <v>784134.40800000005</v>
      </c>
      <c r="Q107" s="14">
        <v>42037.964</v>
      </c>
      <c r="R107" s="14">
        <v>33093.870000000003</v>
      </c>
      <c r="S107" s="16">
        <v>0</v>
      </c>
      <c r="T107" s="14">
        <v>63942594.876000002</v>
      </c>
      <c r="U107" s="14">
        <v>2833673.7544446951</v>
      </c>
      <c r="V107" s="14">
        <v>803540.06160876225</v>
      </c>
      <c r="W107" s="14">
        <v>9245599.9999999795</v>
      </c>
      <c r="X107" s="17">
        <f>T107+U107+V107+W107</f>
        <v>76825408.692053452</v>
      </c>
    </row>
    <row r="108" spans="1:24" x14ac:dyDescent="0.4">
      <c r="A108" s="13" t="s">
        <v>415</v>
      </c>
      <c r="B108" s="14">
        <v>4825</v>
      </c>
      <c r="C108" s="14">
        <v>3700</v>
      </c>
      <c r="D108" s="15">
        <v>105</v>
      </c>
      <c r="E108" s="15">
        <v>1</v>
      </c>
      <c r="F108" s="15">
        <v>231.26599999999999</v>
      </c>
      <c r="G108" s="15">
        <v>92.506</v>
      </c>
      <c r="H108" s="15">
        <v>2.5</v>
      </c>
      <c r="I108" s="15">
        <v>20</v>
      </c>
      <c r="J108" s="15">
        <v>608.50800000000004</v>
      </c>
      <c r="K108" s="14">
        <v>999998.67099999997</v>
      </c>
      <c r="L108" s="15">
        <v>598.57899999999995</v>
      </c>
      <c r="M108" s="14">
        <v>59662.400999999998</v>
      </c>
      <c r="N108" s="14">
        <v>1031026.375</v>
      </c>
      <c r="O108" s="14">
        <v>93816.663</v>
      </c>
      <c r="P108" s="14">
        <v>773171.81599999999</v>
      </c>
      <c r="Q108" s="14">
        <v>42037.964</v>
      </c>
      <c r="R108" s="14">
        <v>33093.870000000003</v>
      </c>
      <c r="S108" s="16">
        <v>0</v>
      </c>
      <c r="T108" s="14">
        <v>63503461.848000005</v>
      </c>
      <c r="U108" s="14">
        <v>2694939.5807341123</v>
      </c>
      <c r="V108" s="14">
        <v>803540.06160876225</v>
      </c>
      <c r="W108" s="14">
        <v>8869700.0000000335</v>
      </c>
      <c r="X108" s="17">
        <f>T108+U108+V108+W108</f>
        <v>75871641.490342915</v>
      </c>
    </row>
    <row r="109" spans="1:24" x14ac:dyDescent="0.4">
      <c r="A109" s="13" t="s">
        <v>416</v>
      </c>
      <c r="B109" s="14">
        <v>4825</v>
      </c>
      <c r="C109" s="14">
        <v>3700</v>
      </c>
      <c r="D109" s="15">
        <v>110</v>
      </c>
      <c r="E109" s="15">
        <v>1</v>
      </c>
      <c r="F109" s="15">
        <v>231.26599999999999</v>
      </c>
      <c r="G109" s="15">
        <v>92.506</v>
      </c>
      <c r="H109" s="15">
        <v>2.5</v>
      </c>
      <c r="I109" s="15">
        <v>20</v>
      </c>
      <c r="J109" s="15">
        <v>608.423</v>
      </c>
      <c r="K109" s="14">
        <v>999998.67099999997</v>
      </c>
      <c r="L109" s="15">
        <v>598.49400000000003</v>
      </c>
      <c r="M109" s="14">
        <v>59377.817999999999</v>
      </c>
      <c r="N109" s="14">
        <v>1042937.469</v>
      </c>
      <c r="O109" s="14">
        <v>101248.89200000001</v>
      </c>
      <c r="P109" s="14">
        <v>781998.28200000001</v>
      </c>
      <c r="Q109" s="14">
        <v>42037.964</v>
      </c>
      <c r="R109" s="14">
        <v>33093.870000000003</v>
      </c>
      <c r="S109" s="16">
        <v>0</v>
      </c>
      <c r="T109" s="14">
        <v>64055419.181999996</v>
      </c>
      <c r="U109" s="14">
        <v>2737378.0614873036</v>
      </c>
      <c r="V109" s="14">
        <v>803540.06160876225</v>
      </c>
      <c r="W109" s="14">
        <v>8929199.9999999795</v>
      </c>
      <c r="X109" s="17">
        <f>T109+U109+V109+W109</f>
        <v>76525537.305096045</v>
      </c>
    </row>
    <row r="110" spans="1:24" x14ac:dyDescent="0.4">
      <c r="A110" s="13" t="s">
        <v>42</v>
      </c>
      <c r="B110" s="14">
        <v>4825</v>
      </c>
      <c r="C110" s="14">
        <v>3750</v>
      </c>
      <c r="D110" s="15">
        <v>100</v>
      </c>
      <c r="E110" s="15">
        <v>1</v>
      </c>
      <c r="F110" s="15">
        <v>195.679</v>
      </c>
      <c r="G110" s="15">
        <v>130.453</v>
      </c>
      <c r="H110" s="15">
        <v>1.5</v>
      </c>
      <c r="I110" s="15">
        <v>15</v>
      </c>
      <c r="J110" s="15">
        <v>604.45600000000002</v>
      </c>
      <c r="K110" s="14">
        <v>999999.04099999997</v>
      </c>
      <c r="L110" s="15">
        <v>596.40099999999995</v>
      </c>
      <c r="M110" s="14">
        <v>73847.894</v>
      </c>
      <c r="N110" s="14">
        <v>1172243.189</v>
      </c>
      <c r="O110" s="14">
        <v>81388.604000000007</v>
      </c>
      <c r="P110" s="14">
        <v>879568.76699999999</v>
      </c>
      <c r="Q110" s="14">
        <v>32228.355</v>
      </c>
      <c r="R110" s="14">
        <v>53673.391000000003</v>
      </c>
      <c r="S110" s="16">
        <v>0</v>
      </c>
      <c r="T110" s="14">
        <v>72065145.612000003</v>
      </c>
      <c r="U110" s="14">
        <v>3610296.0084230267</v>
      </c>
      <c r="V110" s="14">
        <v>384871.29601597646</v>
      </c>
      <c r="W110" s="14">
        <v>10394300.000000032</v>
      </c>
      <c r="X110" s="17">
        <f>T110+U110+V110+W110</f>
        <v>86454612.916439041</v>
      </c>
    </row>
    <row r="111" spans="1:24" x14ac:dyDescent="0.4">
      <c r="A111" s="13" t="s">
        <v>43</v>
      </c>
      <c r="B111" s="14">
        <v>4825</v>
      </c>
      <c r="C111" s="14">
        <v>3750</v>
      </c>
      <c r="D111" s="15">
        <v>105</v>
      </c>
      <c r="E111" s="15">
        <v>1</v>
      </c>
      <c r="F111" s="15">
        <v>195.679</v>
      </c>
      <c r="G111" s="15">
        <v>130.453</v>
      </c>
      <c r="H111" s="15">
        <v>1.5</v>
      </c>
      <c r="I111" s="15">
        <v>15</v>
      </c>
      <c r="J111" s="15">
        <v>604.41899999999998</v>
      </c>
      <c r="K111" s="14">
        <v>999999.04099999997</v>
      </c>
      <c r="L111" s="15">
        <v>596.36400000000003</v>
      </c>
      <c r="M111" s="14">
        <v>74018.179999999993</v>
      </c>
      <c r="N111" s="14">
        <v>1178601.4169999999</v>
      </c>
      <c r="O111" s="14">
        <v>82108.597999999998</v>
      </c>
      <c r="P111" s="14">
        <v>884225.46299999999</v>
      </c>
      <c r="Q111" s="14">
        <v>32228.355</v>
      </c>
      <c r="R111" s="14">
        <v>53673.391000000003</v>
      </c>
      <c r="S111" s="16">
        <v>0</v>
      </c>
      <c r="T111" s="14">
        <v>72314917.811999992</v>
      </c>
      <c r="U111" s="14">
        <v>3632289.5714372438</v>
      </c>
      <c r="V111" s="14">
        <v>384871.29601597646</v>
      </c>
      <c r="W111" s="14">
        <v>10420199.999999978</v>
      </c>
      <c r="X111" s="17">
        <f>T111+U111+V111+W111</f>
        <v>86752278.679453194</v>
      </c>
    </row>
    <row r="112" spans="1:24" x14ac:dyDescent="0.4">
      <c r="A112" s="13" t="s">
        <v>44</v>
      </c>
      <c r="B112" s="14">
        <v>4825</v>
      </c>
      <c r="C112" s="14">
        <v>3750</v>
      </c>
      <c r="D112" s="15">
        <v>110</v>
      </c>
      <c r="E112" s="15">
        <v>1</v>
      </c>
      <c r="F112" s="15">
        <v>195.679</v>
      </c>
      <c r="G112" s="15">
        <v>130.453</v>
      </c>
      <c r="H112" s="15">
        <v>1.5</v>
      </c>
      <c r="I112" s="15">
        <v>15</v>
      </c>
      <c r="J112" s="15">
        <v>604.18700000000001</v>
      </c>
      <c r="K112" s="14">
        <v>999999.04099999997</v>
      </c>
      <c r="L112" s="15">
        <v>596.13199999999995</v>
      </c>
      <c r="M112" s="14">
        <v>74237.183999999994</v>
      </c>
      <c r="N112" s="14">
        <v>1192922.368</v>
      </c>
      <c r="O112" s="14">
        <v>82629.600000000006</v>
      </c>
      <c r="P112" s="14">
        <v>894351.33299999998</v>
      </c>
      <c r="Q112" s="14">
        <v>32228.355</v>
      </c>
      <c r="R112" s="14">
        <v>53673.391000000003</v>
      </c>
      <c r="S112" s="16">
        <v>0</v>
      </c>
      <c r="T112" s="14">
        <v>72851986.386000007</v>
      </c>
      <c r="U112" s="14">
        <v>3719207.4148810431</v>
      </c>
      <c r="V112" s="14">
        <v>384871.29601597646</v>
      </c>
      <c r="W112" s="14">
        <v>10582600.000000035</v>
      </c>
      <c r="X112" s="17">
        <f>T112+U112+V112+W112</f>
        <v>87538665.096897066</v>
      </c>
    </row>
    <row r="113" spans="1:24" x14ac:dyDescent="0.4">
      <c r="A113" s="13" t="s">
        <v>117</v>
      </c>
      <c r="B113" s="14">
        <v>4825</v>
      </c>
      <c r="C113" s="14">
        <v>3750</v>
      </c>
      <c r="D113" s="15">
        <v>100</v>
      </c>
      <c r="E113" s="15">
        <v>1</v>
      </c>
      <c r="F113" s="15">
        <v>226.279</v>
      </c>
      <c r="G113" s="15">
        <v>113.14</v>
      </c>
      <c r="H113" s="15">
        <v>2</v>
      </c>
      <c r="I113" s="15">
        <v>15</v>
      </c>
      <c r="J113" s="15">
        <v>606.73800000000006</v>
      </c>
      <c r="K113" s="14">
        <v>999999.78300000005</v>
      </c>
      <c r="L113" s="15">
        <v>598.71600000000001</v>
      </c>
      <c r="M113" s="14">
        <v>73131.805999999997</v>
      </c>
      <c r="N113" s="14">
        <v>1083612.5989999999</v>
      </c>
      <c r="O113" s="14">
        <v>93394.26</v>
      </c>
      <c r="P113" s="14">
        <v>813083.28399999999</v>
      </c>
      <c r="Q113" s="14">
        <v>34561.063999999998</v>
      </c>
      <c r="R113" s="14">
        <v>52701.875</v>
      </c>
      <c r="S113" s="16">
        <v>0</v>
      </c>
      <c r="T113" s="14">
        <v>69318974.178000003</v>
      </c>
      <c r="U113" s="14">
        <v>2908595.5300253513</v>
      </c>
      <c r="V113" s="14">
        <v>384871.29601597646</v>
      </c>
      <c r="W113" s="14">
        <v>8773799.9999999944</v>
      </c>
      <c r="X113" s="17">
        <f>T113+U113+V113+W113</f>
        <v>81386241.004041329</v>
      </c>
    </row>
    <row r="114" spans="1:24" x14ac:dyDescent="0.4">
      <c r="A114" s="13" t="s">
        <v>118</v>
      </c>
      <c r="B114" s="14">
        <v>4825</v>
      </c>
      <c r="C114" s="14">
        <v>3750</v>
      </c>
      <c r="D114" s="15">
        <v>105</v>
      </c>
      <c r="E114" s="15">
        <v>1</v>
      </c>
      <c r="F114" s="15">
        <v>226.279</v>
      </c>
      <c r="G114" s="15">
        <v>113.14</v>
      </c>
      <c r="H114" s="15">
        <v>2</v>
      </c>
      <c r="I114" s="15">
        <v>15</v>
      </c>
      <c r="J114" s="15">
        <v>606.90899999999999</v>
      </c>
      <c r="K114" s="14">
        <v>999999.78300000005</v>
      </c>
      <c r="L114" s="15">
        <v>598.88699999999994</v>
      </c>
      <c r="M114" s="14">
        <v>72950.995999999999</v>
      </c>
      <c r="N114" s="14">
        <v>1077336.8999999999</v>
      </c>
      <c r="O114" s="14">
        <v>93840.600999999995</v>
      </c>
      <c r="P114" s="14">
        <v>807655.62399999995</v>
      </c>
      <c r="Q114" s="14">
        <v>34561.063999999998</v>
      </c>
      <c r="R114" s="14">
        <v>52701.875</v>
      </c>
      <c r="S114" s="16">
        <v>0</v>
      </c>
      <c r="T114" s="14">
        <v>69074642.487000003</v>
      </c>
      <c r="U114" s="14">
        <v>2857166.1031319103</v>
      </c>
      <c r="V114" s="14">
        <v>384871.29601597646</v>
      </c>
      <c r="W114" s="14">
        <v>8654100.0000000391</v>
      </c>
      <c r="X114" s="17">
        <f>T114+U114+V114+W114</f>
        <v>80970779.886147931</v>
      </c>
    </row>
    <row r="115" spans="1:24" x14ac:dyDescent="0.4">
      <c r="A115" s="13" t="s">
        <v>119</v>
      </c>
      <c r="B115" s="14">
        <v>4825</v>
      </c>
      <c r="C115" s="14">
        <v>3750</v>
      </c>
      <c r="D115" s="15">
        <v>110</v>
      </c>
      <c r="E115" s="15">
        <v>1</v>
      </c>
      <c r="F115" s="15">
        <v>226.279</v>
      </c>
      <c r="G115" s="15">
        <v>113.14</v>
      </c>
      <c r="H115" s="15">
        <v>2</v>
      </c>
      <c r="I115" s="15">
        <v>15</v>
      </c>
      <c r="J115" s="15">
        <v>606.61599999999999</v>
      </c>
      <c r="K115" s="14">
        <v>999999.78300000005</v>
      </c>
      <c r="L115" s="15">
        <v>598.59400000000005</v>
      </c>
      <c r="M115" s="14">
        <v>73225.502999999997</v>
      </c>
      <c r="N115" s="14">
        <v>1093412.797</v>
      </c>
      <c r="O115" s="14">
        <v>89373.254000000001</v>
      </c>
      <c r="P115" s="14">
        <v>819491.19700000004</v>
      </c>
      <c r="Q115" s="14">
        <v>34561.063999999998</v>
      </c>
      <c r="R115" s="14">
        <v>52701.875</v>
      </c>
      <c r="S115" s="16">
        <v>0</v>
      </c>
      <c r="T115" s="14">
        <v>69610611.729000002</v>
      </c>
      <c r="U115" s="14">
        <v>2950467.5313041201</v>
      </c>
      <c r="V115" s="14">
        <v>384871.29601597646</v>
      </c>
      <c r="W115" s="14">
        <v>8859199.9999999646</v>
      </c>
      <c r="X115" s="17">
        <f>T115+U115+V115+W115</f>
        <v>81805150.556320071</v>
      </c>
    </row>
    <row r="116" spans="1:24" x14ac:dyDescent="0.4">
      <c r="A116" s="13" t="s">
        <v>192</v>
      </c>
      <c r="B116" s="14">
        <v>4825</v>
      </c>
      <c r="C116" s="14">
        <v>3750</v>
      </c>
      <c r="D116" s="15">
        <v>100</v>
      </c>
      <c r="E116" s="15">
        <v>1</v>
      </c>
      <c r="F116" s="15">
        <v>254.00899999999999</v>
      </c>
      <c r="G116" s="15">
        <v>101.60299999999999</v>
      </c>
      <c r="H116" s="15">
        <v>2.5</v>
      </c>
      <c r="I116" s="15">
        <v>15</v>
      </c>
      <c r="J116" s="15">
        <v>607.55600000000004</v>
      </c>
      <c r="K116" s="14">
        <v>1000000.907</v>
      </c>
      <c r="L116" s="15">
        <v>599.57000000000005</v>
      </c>
      <c r="M116" s="14">
        <v>73181.255999999994</v>
      </c>
      <c r="N116" s="14">
        <v>1055361.172</v>
      </c>
      <c r="O116" s="14">
        <v>97079.638999999996</v>
      </c>
      <c r="P116" s="14">
        <v>791909.92700000003</v>
      </c>
      <c r="Q116" s="14">
        <v>37216.519</v>
      </c>
      <c r="R116" s="14">
        <v>51595.962</v>
      </c>
      <c r="S116" s="16">
        <v>0</v>
      </c>
      <c r="T116" s="14">
        <v>68780704.53899999</v>
      </c>
      <c r="U116" s="14">
        <v>2681705.8751394232</v>
      </c>
      <c r="V116" s="14">
        <v>384871.29601597646</v>
      </c>
      <c r="W116" s="14">
        <v>8175999.9999999646</v>
      </c>
      <c r="X116" s="17">
        <f>T116+U116+V116+W116</f>
        <v>80023281.710155368</v>
      </c>
    </row>
    <row r="117" spans="1:24" x14ac:dyDescent="0.4">
      <c r="A117" s="13" t="s">
        <v>193</v>
      </c>
      <c r="B117" s="14">
        <v>4825</v>
      </c>
      <c r="C117" s="14">
        <v>3750</v>
      </c>
      <c r="D117" s="15">
        <v>105</v>
      </c>
      <c r="E117" s="15">
        <v>1</v>
      </c>
      <c r="F117" s="15">
        <v>254.00899999999999</v>
      </c>
      <c r="G117" s="15">
        <v>101.60299999999999</v>
      </c>
      <c r="H117" s="15">
        <v>2.5</v>
      </c>
      <c r="I117" s="15">
        <v>15</v>
      </c>
      <c r="J117" s="15">
        <v>608.05700000000002</v>
      </c>
      <c r="K117" s="14">
        <v>1000000.907</v>
      </c>
      <c r="L117" s="15">
        <v>600.07100000000003</v>
      </c>
      <c r="M117" s="14">
        <v>72491.304999999993</v>
      </c>
      <c r="N117" s="14">
        <v>1030573.98</v>
      </c>
      <c r="O117" s="14">
        <v>104089.97100000001</v>
      </c>
      <c r="P117" s="14">
        <v>772237.522</v>
      </c>
      <c r="Q117" s="14">
        <v>37216.519</v>
      </c>
      <c r="R117" s="14">
        <v>51595.962</v>
      </c>
      <c r="S117" s="16">
        <v>0</v>
      </c>
      <c r="T117" s="14">
        <v>67926514.355999991</v>
      </c>
      <c r="U117" s="14">
        <v>2530569.445183706</v>
      </c>
      <c r="V117" s="14">
        <v>384871.29601597646</v>
      </c>
      <c r="W117" s="14">
        <v>7825299.9999999814</v>
      </c>
      <c r="X117" s="17">
        <f>T117+U117+V117+W117</f>
        <v>78667255.097199664</v>
      </c>
    </row>
    <row r="118" spans="1:24" x14ac:dyDescent="0.4">
      <c r="A118" s="13" t="s">
        <v>194</v>
      </c>
      <c r="B118" s="14">
        <v>4825</v>
      </c>
      <c r="C118" s="14">
        <v>3750</v>
      </c>
      <c r="D118" s="15">
        <v>110</v>
      </c>
      <c r="E118" s="15">
        <v>1</v>
      </c>
      <c r="F118" s="15">
        <v>254.00899999999999</v>
      </c>
      <c r="G118" s="15">
        <v>101.60299999999999</v>
      </c>
      <c r="H118" s="15">
        <v>2.5</v>
      </c>
      <c r="I118" s="15">
        <v>15</v>
      </c>
      <c r="J118" s="15">
        <v>607.95899999999995</v>
      </c>
      <c r="K118" s="14">
        <v>1000000.907</v>
      </c>
      <c r="L118" s="15">
        <v>599.97299999999996</v>
      </c>
      <c r="M118" s="14">
        <v>72505.589000000007</v>
      </c>
      <c r="N118" s="14">
        <v>1032781.442</v>
      </c>
      <c r="O118" s="14">
        <v>101701.08900000001</v>
      </c>
      <c r="P118" s="14">
        <v>774117.03700000001</v>
      </c>
      <c r="Q118" s="14">
        <v>37216.519</v>
      </c>
      <c r="R118" s="14">
        <v>51595.962</v>
      </c>
      <c r="S118" s="16">
        <v>0</v>
      </c>
      <c r="T118" s="14">
        <v>67977705.744000003</v>
      </c>
      <c r="U118" s="14">
        <v>2555511.9549929211</v>
      </c>
      <c r="V118" s="14">
        <v>384871.29601597646</v>
      </c>
      <c r="W118" s="14">
        <v>7893900.0000000307</v>
      </c>
      <c r="X118" s="17">
        <f>T118+U118+V118+W118</f>
        <v>78811988.995008931</v>
      </c>
    </row>
    <row r="119" spans="1:24" x14ac:dyDescent="0.4">
      <c r="A119" s="13" t="s">
        <v>267</v>
      </c>
      <c r="B119" s="14">
        <v>4825</v>
      </c>
      <c r="C119" s="14">
        <v>3750</v>
      </c>
      <c r="D119" s="15">
        <v>100</v>
      </c>
      <c r="E119" s="15">
        <v>1</v>
      </c>
      <c r="F119" s="15">
        <v>177.03200000000001</v>
      </c>
      <c r="G119" s="15">
        <v>118.021</v>
      </c>
      <c r="H119" s="15">
        <v>1.5</v>
      </c>
      <c r="I119" s="15">
        <v>20</v>
      </c>
      <c r="J119" s="15">
        <v>607.08000000000004</v>
      </c>
      <c r="K119" s="14">
        <v>1000001.486</v>
      </c>
      <c r="L119" s="15">
        <v>596.99599999999998</v>
      </c>
      <c r="M119" s="14">
        <v>59133.834999999999</v>
      </c>
      <c r="N119" s="14">
        <v>1030203.57</v>
      </c>
      <c r="O119" s="14">
        <v>75584.672000000006</v>
      </c>
      <c r="P119" s="14">
        <v>772043.58400000003</v>
      </c>
      <c r="Q119" s="14">
        <v>35935.512000000002</v>
      </c>
      <c r="R119" s="14">
        <v>35652.273000000001</v>
      </c>
      <c r="S119" s="16">
        <v>0</v>
      </c>
      <c r="T119" s="14">
        <v>62118783.296999998</v>
      </c>
      <c r="U119" s="14">
        <v>2981323.4424552489</v>
      </c>
      <c r="V119" s="14">
        <v>384871.29601597646</v>
      </c>
      <c r="W119" s="14">
        <v>9977800.000000013</v>
      </c>
      <c r="X119" s="17">
        <f>T119+U119+V119+W119</f>
        <v>75462778.035471231</v>
      </c>
    </row>
    <row r="120" spans="1:24" x14ac:dyDescent="0.4">
      <c r="A120" s="13" t="s">
        <v>268</v>
      </c>
      <c r="B120" s="14">
        <v>4825</v>
      </c>
      <c r="C120" s="14">
        <v>3750</v>
      </c>
      <c r="D120" s="15">
        <v>105</v>
      </c>
      <c r="E120" s="15">
        <v>1</v>
      </c>
      <c r="F120" s="15">
        <v>177.03200000000001</v>
      </c>
      <c r="G120" s="15">
        <v>118.021</v>
      </c>
      <c r="H120" s="15">
        <v>1.5</v>
      </c>
      <c r="I120" s="15">
        <v>20</v>
      </c>
      <c r="J120" s="15">
        <v>607.09199999999998</v>
      </c>
      <c r="K120" s="14">
        <v>1000001.486</v>
      </c>
      <c r="L120" s="15">
        <v>597.00800000000004</v>
      </c>
      <c r="M120" s="14">
        <v>59048.23</v>
      </c>
      <c r="N120" s="14">
        <v>1032629.5209999999</v>
      </c>
      <c r="O120" s="14">
        <v>78293.316000000006</v>
      </c>
      <c r="P120" s="14">
        <v>775122.58600000001</v>
      </c>
      <c r="Q120" s="14">
        <v>35935.512000000002</v>
      </c>
      <c r="R120" s="14">
        <v>35652.273000000001</v>
      </c>
      <c r="S120" s="16">
        <v>0</v>
      </c>
      <c r="T120" s="14">
        <v>62271773.741999999</v>
      </c>
      <c r="U120" s="14">
        <v>2986029.3380432837</v>
      </c>
      <c r="V120" s="14">
        <v>384871.29601597646</v>
      </c>
      <c r="W120" s="14">
        <v>9969399.9999999739</v>
      </c>
      <c r="X120" s="17">
        <f>T120+U120+V120+W120</f>
        <v>75612074.376059234</v>
      </c>
    </row>
    <row r="121" spans="1:24" x14ac:dyDescent="0.4">
      <c r="A121" s="13" t="s">
        <v>269</v>
      </c>
      <c r="B121" s="14">
        <v>4825</v>
      </c>
      <c r="C121" s="14">
        <v>3750</v>
      </c>
      <c r="D121" s="15">
        <v>110</v>
      </c>
      <c r="E121" s="15">
        <v>1</v>
      </c>
      <c r="F121" s="15">
        <v>177.03200000000001</v>
      </c>
      <c r="G121" s="15">
        <v>118.021</v>
      </c>
      <c r="H121" s="15">
        <v>1.5</v>
      </c>
      <c r="I121" s="15">
        <v>20</v>
      </c>
      <c r="J121" s="15">
        <v>606.89700000000005</v>
      </c>
      <c r="K121" s="14">
        <v>1000001.486</v>
      </c>
      <c r="L121" s="15">
        <v>596.81299999999999</v>
      </c>
      <c r="M121" s="14">
        <v>59079.536</v>
      </c>
      <c r="N121" s="14">
        <v>1043312.134</v>
      </c>
      <c r="O121" s="14">
        <v>79534.289999999994</v>
      </c>
      <c r="P121" s="14">
        <v>782545.06299999997</v>
      </c>
      <c r="Q121" s="14">
        <v>35935.512000000002</v>
      </c>
      <c r="R121" s="14">
        <v>35652.273000000001</v>
      </c>
      <c r="S121" s="16">
        <v>0</v>
      </c>
      <c r="T121" s="14">
        <v>62680845.239999995</v>
      </c>
      <c r="U121" s="14">
        <v>3048799.6237694416</v>
      </c>
      <c r="V121" s="14">
        <v>384871.29601597646</v>
      </c>
      <c r="W121" s="14">
        <v>10105900.000000007</v>
      </c>
      <c r="X121" s="17">
        <f>T121+U121+V121+W121</f>
        <v>76220416.15978542</v>
      </c>
    </row>
    <row r="122" spans="1:24" x14ac:dyDescent="0.4">
      <c r="A122" s="13" t="s">
        <v>342</v>
      </c>
      <c r="B122" s="14">
        <v>4825</v>
      </c>
      <c r="C122" s="14">
        <v>3750</v>
      </c>
      <c r="D122" s="15">
        <v>100</v>
      </c>
      <c r="E122" s="15">
        <v>1</v>
      </c>
      <c r="F122" s="15">
        <v>205.33</v>
      </c>
      <c r="G122" s="15">
        <v>102.66500000000001</v>
      </c>
      <c r="H122" s="15">
        <v>2</v>
      </c>
      <c r="I122" s="15">
        <v>20</v>
      </c>
      <c r="J122" s="15">
        <v>609.351</v>
      </c>
      <c r="K122" s="14">
        <v>1000000.968</v>
      </c>
      <c r="L122" s="15">
        <v>599.33900000000006</v>
      </c>
      <c r="M122" s="14">
        <v>58650.472999999998</v>
      </c>
      <c r="N122" s="14">
        <v>948644.71400000004</v>
      </c>
      <c r="O122" s="14">
        <v>81328.05</v>
      </c>
      <c r="P122" s="14">
        <v>711857.06</v>
      </c>
      <c r="Q122" s="14">
        <v>38781.048000000003</v>
      </c>
      <c r="R122" s="14">
        <v>34459.345000000001</v>
      </c>
      <c r="S122" s="16">
        <v>0</v>
      </c>
      <c r="T122" s="14">
        <v>59652695.961000003</v>
      </c>
      <c r="U122" s="14">
        <v>2373640.7938540182</v>
      </c>
      <c r="V122" s="14">
        <v>384871.29601597646</v>
      </c>
      <c r="W122" s="14">
        <v>8337699.9999999609</v>
      </c>
      <c r="X122" s="17">
        <f>T122+U122+V122+W122</f>
        <v>70748908.050869957</v>
      </c>
    </row>
    <row r="123" spans="1:24" x14ac:dyDescent="0.4">
      <c r="A123" s="13" t="s">
        <v>343</v>
      </c>
      <c r="B123" s="14">
        <v>4825</v>
      </c>
      <c r="C123" s="14">
        <v>3750</v>
      </c>
      <c r="D123" s="15">
        <v>105</v>
      </c>
      <c r="E123" s="15">
        <v>1</v>
      </c>
      <c r="F123" s="15">
        <v>205.33</v>
      </c>
      <c r="G123" s="15">
        <v>102.66500000000001</v>
      </c>
      <c r="H123" s="15">
        <v>2</v>
      </c>
      <c r="I123" s="15">
        <v>20</v>
      </c>
      <c r="J123" s="15">
        <v>609.44799999999998</v>
      </c>
      <c r="K123" s="14">
        <v>1000000.968</v>
      </c>
      <c r="L123" s="15">
        <v>599.43600000000004</v>
      </c>
      <c r="M123" s="14">
        <v>58475.76</v>
      </c>
      <c r="N123" s="14">
        <v>947652.81</v>
      </c>
      <c r="O123" s="14">
        <v>85049.494999999995</v>
      </c>
      <c r="P123" s="14">
        <v>710092.71600000001</v>
      </c>
      <c r="Q123" s="14">
        <v>38781.048000000003</v>
      </c>
      <c r="R123" s="14">
        <v>34459.345000000001</v>
      </c>
      <c r="S123" s="16">
        <v>0</v>
      </c>
      <c r="T123" s="14">
        <v>59650333.052999996</v>
      </c>
      <c r="U123" s="14">
        <v>2353454.6102944859</v>
      </c>
      <c r="V123" s="14">
        <v>384871.29601597646</v>
      </c>
      <c r="W123" s="14">
        <v>8269799.9999999749</v>
      </c>
      <c r="X123" s="17">
        <f>T123+U123+V123+W123</f>
        <v>70658458.959310427</v>
      </c>
    </row>
    <row r="124" spans="1:24" x14ac:dyDescent="0.4">
      <c r="A124" s="13" t="s">
        <v>344</v>
      </c>
      <c r="B124" s="14">
        <v>4825</v>
      </c>
      <c r="C124" s="14">
        <v>3750</v>
      </c>
      <c r="D124" s="15">
        <v>110</v>
      </c>
      <c r="E124" s="15">
        <v>1</v>
      </c>
      <c r="F124" s="15">
        <v>205.33</v>
      </c>
      <c r="G124" s="15">
        <v>102.66500000000001</v>
      </c>
      <c r="H124" s="15">
        <v>2</v>
      </c>
      <c r="I124" s="15">
        <v>20</v>
      </c>
      <c r="J124" s="15">
        <v>609.11300000000006</v>
      </c>
      <c r="K124" s="14">
        <v>1000000.968</v>
      </c>
      <c r="L124" s="15">
        <v>599.101</v>
      </c>
      <c r="M124" s="14">
        <v>58890.817000000003</v>
      </c>
      <c r="N124" s="14">
        <v>964215.01500000001</v>
      </c>
      <c r="O124" s="14">
        <v>86153.717000000004</v>
      </c>
      <c r="P124" s="14">
        <v>723202.22699999996</v>
      </c>
      <c r="Q124" s="14">
        <v>38781.048000000003</v>
      </c>
      <c r="R124" s="14">
        <v>34459.345000000001</v>
      </c>
      <c r="S124" s="16">
        <v>0</v>
      </c>
      <c r="T124" s="14">
        <v>60306586.355999999</v>
      </c>
      <c r="U124" s="14">
        <v>2449556.2289629355</v>
      </c>
      <c r="V124" s="14">
        <v>384871.29601597646</v>
      </c>
      <c r="W124" s="14">
        <v>8504300</v>
      </c>
      <c r="X124" s="17">
        <f>T124+U124+V124+W124</f>
        <v>71645313.880978912</v>
      </c>
    </row>
    <row r="125" spans="1:24" x14ac:dyDescent="0.4">
      <c r="A125" s="13" t="s">
        <v>417</v>
      </c>
      <c r="B125" s="14">
        <v>4825</v>
      </c>
      <c r="C125" s="14">
        <v>3750</v>
      </c>
      <c r="D125" s="15">
        <v>100</v>
      </c>
      <c r="E125" s="15">
        <v>1</v>
      </c>
      <c r="F125" s="15">
        <v>231.26599999999999</v>
      </c>
      <c r="G125" s="15">
        <v>92.506</v>
      </c>
      <c r="H125" s="15">
        <v>2.5</v>
      </c>
      <c r="I125" s="15">
        <v>20</v>
      </c>
      <c r="J125" s="15">
        <v>610.14400000000001</v>
      </c>
      <c r="K125" s="14">
        <v>999998.67099999997</v>
      </c>
      <c r="L125" s="15">
        <v>600.21500000000003</v>
      </c>
      <c r="M125" s="14">
        <v>58693.016000000003</v>
      </c>
      <c r="N125" s="14">
        <v>926249.53599999996</v>
      </c>
      <c r="O125" s="14">
        <v>91405.168000000005</v>
      </c>
      <c r="P125" s="14">
        <v>695247.14800000004</v>
      </c>
      <c r="Q125" s="14">
        <v>42037.964</v>
      </c>
      <c r="R125" s="14">
        <v>33093.870000000003</v>
      </c>
      <c r="S125" s="16">
        <v>0</v>
      </c>
      <c r="T125" s="14">
        <v>59535460.488000005</v>
      </c>
      <c r="U125" s="14">
        <v>2188344.3748149769</v>
      </c>
      <c r="V125" s="14">
        <v>384871.29601597646</v>
      </c>
      <c r="W125" s="14">
        <v>7724499.9999999776</v>
      </c>
      <c r="X125" s="17">
        <f>T125+U125+V125+W125</f>
        <v>69833176.158830941</v>
      </c>
    </row>
    <row r="126" spans="1:24" x14ac:dyDescent="0.4">
      <c r="A126" s="13" t="s">
        <v>418</v>
      </c>
      <c r="B126" s="14">
        <v>4825</v>
      </c>
      <c r="C126" s="14">
        <v>3750</v>
      </c>
      <c r="D126" s="15">
        <v>105</v>
      </c>
      <c r="E126" s="15">
        <v>1</v>
      </c>
      <c r="F126" s="15">
        <v>231.26599999999999</v>
      </c>
      <c r="G126" s="15">
        <v>92.506</v>
      </c>
      <c r="H126" s="15">
        <v>2.5</v>
      </c>
      <c r="I126" s="15">
        <v>20</v>
      </c>
      <c r="J126" s="15">
        <v>610.62</v>
      </c>
      <c r="K126" s="14">
        <v>999998.67099999997</v>
      </c>
      <c r="L126" s="15">
        <v>600.69100000000003</v>
      </c>
      <c r="M126" s="14">
        <v>58116.624000000003</v>
      </c>
      <c r="N126" s="14">
        <v>906918.76199999999</v>
      </c>
      <c r="O126" s="14">
        <v>97036.32</v>
      </c>
      <c r="P126" s="14">
        <v>680660.99100000004</v>
      </c>
      <c r="Q126" s="14">
        <v>42037.964</v>
      </c>
      <c r="R126" s="14">
        <v>33093.870000000003</v>
      </c>
      <c r="S126" s="16">
        <v>0</v>
      </c>
      <c r="T126" s="14">
        <v>58884792.486000001</v>
      </c>
      <c r="U126" s="14">
        <v>2067785.6133361899</v>
      </c>
      <c r="V126" s="14">
        <v>384871.29601597646</v>
      </c>
      <c r="W126" s="14">
        <v>7391299.9999999786</v>
      </c>
      <c r="X126" s="17">
        <f>T126+U126+V126+W126</f>
        <v>68728749.395352155</v>
      </c>
    </row>
    <row r="127" spans="1:24" x14ac:dyDescent="0.4">
      <c r="A127" s="13" t="s">
        <v>419</v>
      </c>
      <c r="B127" s="14">
        <v>4825</v>
      </c>
      <c r="C127" s="14">
        <v>3750</v>
      </c>
      <c r="D127" s="15">
        <v>110</v>
      </c>
      <c r="E127" s="15">
        <v>1</v>
      </c>
      <c r="F127" s="15">
        <v>231.26599999999999</v>
      </c>
      <c r="G127" s="15">
        <v>92.506</v>
      </c>
      <c r="H127" s="15">
        <v>2.5</v>
      </c>
      <c r="I127" s="15">
        <v>20</v>
      </c>
      <c r="J127" s="15">
        <v>610.38199999999995</v>
      </c>
      <c r="K127" s="14">
        <v>999998.67099999997</v>
      </c>
      <c r="L127" s="15">
        <v>600.45299999999997</v>
      </c>
      <c r="M127" s="14">
        <v>58229.843999999997</v>
      </c>
      <c r="N127" s="14">
        <v>917296.88</v>
      </c>
      <c r="O127" s="14">
        <v>95112.928</v>
      </c>
      <c r="P127" s="14">
        <v>688030.85699999996</v>
      </c>
      <c r="Q127" s="14">
        <v>42037.964</v>
      </c>
      <c r="R127" s="14">
        <v>33093.870000000003</v>
      </c>
      <c r="S127" s="16">
        <v>0</v>
      </c>
      <c r="T127" s="14">
        <v>59239372.326000005</v>
      </c>
      <c r="U127" s="14">
        <v>2128810.5061484603</v>
      </c>
      <c r="V127" s="14">
        <v>384871.29601597646</v>
      </c>
      <c r="W127" s="14">
        <v>7557900.0000000177</v>
      </c>
      <c r="X127" s="17">
        <f>T127+U127+V127+W127</f>
        <v>69310954.128164455</v>
      </c>
    </row>
    <row r="128" spans="1:24" x14ac:dyDescent="0.4">
      <c r="A128" s="13" t="s">
        <v>45</v>
      </c>
      <c r="B128" s="14">
        <v>4825</v>
      </c>
      <c r="C128" s="14">
        <v>3800</v>
      </c>
      <c r="D128" s="15">
        <v>100</v>
      </c>
      <c r="E128" s="15">
        <v>1</v>
      </c>
      <c r="F128" s="15">
        <v>195.679</v>
      </c>
      <c r="G128" s="15">
        <v>130.453</v>
      </c>
      <c r="H128" s="15">
        <v>1.5</v>
      </c>
      <c r="I128" s="15">
        <v>15</v>
      </c>
      <c r="J128" s="15">
        <v>604.74900000000002</v>
      </c>
      <c r="K128" s="14">
        <v>999999.04099999997</v>
      </c>
      <c r="L128" s="15">
        <v>596.69399999999996</v>
      </c>
      <c r="M128" s="14">
        <v>71906.686000000002</v>
      </c>
      <c r="N128" s="14">
        <v>1128071.5730000001</v>
      </c>
      <c r="O128" s="14">
        <v>99214.252999999997</v>
      </c>
      <c r="P128" s="14">
        <v>846348.23400000005</v>
      </c>
      <c r="Q128" s="14">
        <v>32228.355</v>
      </c>
      <c r="R128" s="14">
        <v>53673.391000000003</v>
      </c>
      <c r="S128" s="16">
        <v>0</v>
      </c>
      <c r="T128" s="14">
        <v>70645323.849000007</v>
      </c>
      <c r="U128" s="14">
        <v>3465905.3905574279</v>
      </c>
      <c r="V128" s="14">
        <v>-26648.921641458401</v>
      </c>
      <c r="W128" s="14">
        <v>10189200.000000028</v>
      </c>
      <c r="X128" s="17">
        <f>T128+U128+V128+W128</f>
        <v>84273780.317916006</v>
      </c>
    </row>
    <row r="129" spans="1:24" x14ac:dyDescent="0.4">
      <c r="A129" s="13" t="s">
        <v>46</v>
      </c>
      <c r="B129" s="14">
        <v>4825</v>
      </c>
      <c r="C129" s="14">
        <v>3800</v>
      </c>
      <c r="D129" s="15">
        <v>105</v>
      </c>
      <c r="E129" s="15">
        <v>1</v>
      </c>
      <c r="F129" s="15">
        <v>195.679</v>
      </c>
      <c r="G129" s="15">
        <v>130.453</v>
      </c>
      <c r="H129" s="15">
        <v>1.5</v>
      </c>
      <c r="I129" s="15">
        <v>15</v>
      </c>
      <c r="J129" s="15">
        <v>604.99300000000005</v>
      </c>
      <c r="K129" s="14">
        <v>999999.04099999997</v>
      </c>
      <c r="L129" s="15">
        <v>596.93799999999999</v>
      </c>
      <c r="M129" s="14">
        <v>71751.553</v>
      </c>
      <c r="N129" s="14">
        <v>1110223.4439999999</v>
      </c>
      <c r="O129" s="14">
        <v>98754.221999999994</v>
      </c>
      <c r="P129" s="14">
        <v>832594.00600000005</v>
      </c>
      <c r="Q129" s="14">
        <v>32228.355</v>
      </c>
      <c r="R129" s="14">
        <v>53673.391000000003</v>
      </c>
      <c r="S129" s="16">
        <v>0</v>
      </c>
      <c r="T129" s="14">
        <v>69960165.188999996</v>
      </c>
      <c r="U129" s="14">
        <v>3371982.9869702444</v>
      </c>
      <c r="V129" s="14">
        <v>-26648.921641458401</v>
      </c>
      <c r="W129" s="14">
        <v>10018400.000000007</v>
      </c>
      <c r="X129" s="17">
        <f>T129+U129+V129+W129</f>
        <v>83323899.254328787</v>
      </c>
    </row>
    <row r="130" spans="1:24" x14ac:dyDescent="0.4">
      <c r="A130" s="13" t="s">
        <v>47</v>
      </c>
      <c r="B130" s="14">
        <v>4825</v>
      </c>
      <c r="C130" s="14">
        <v>3800</v>
      </c>
      <c r="D130" s="15">
        <v>110</v>
      </c>
      <c r="E130" s="15">
        <v>1</v>
      </c>
      <c r="F130" s="15">
        <v>195.679</v>
      </c>
      <c r="G130" s="15">
        <v>130.453</v>
      </c>
      <c r="H130" s="15">
        <v>1.5</v>
      </c>
      <c r="I130" s="15">
        <v>15</v>
      </c>
      <c r="J130" s="15">
        <v>605.05399999999997</v>
      </c>
      <c r="K130" s="14">
        <v>999999.04099999997</v>
      </c>
      <c r="L130" s="15">
        <v>596.99900000000002</v>
      </c>
      <c r="M130" s="14">
        <v>71643.880999999994</v>
      </c>
      <c r="N130" s="14">
        <v>1100274.497</v>
      </c>
      <c r="O130" s="14">
        <v>95927.444000000003</v>
      </c>
      <c r="P130" s="14">
        <v>825985.95900000003</v>
      </c>
      <c r="Q130" s="14">
        <v>32228.355</v>
      </c>
      <c r="R130" s="14">
        <v>53673.391000000003</v>
      </c>
      <c r="S130" s="16">
        <v>0</v>
      </c>
      <c r="T130" s="14">
        <v>69558428.864999995</v>
      </c>
      <c r="U130" s="14">
        <v>3337644.8060603268</v>
      </c>
      <c r="V130" s="14">
        <v>-26648.921641458401</v>
      </c>
      <c r="W130" s="14">
        <v>9975699.9999999832</v>
      </c>
      <c r="X130" s="17">
        <f>T130+U130+V130+W130</f>
        <v>82845124.749418855</v>
      </c>
    </row>
    <row r="131" spans="1:24" x14ac:dyDescent="0.4">
      <c r="A131" s="13" t="s">
        <v>120</v>
      </c>
      <c r="B131" s="14">
        <v>4825</v>
      </c>
      <c r="C131" s="14">
        <v>3800</v>
      </c>
      <c r="D131" s="15">
        <v>100</v>
      </c>
      <c r="E131" s="15">
        <v>1</v>
      </c>
      <c r="F131" s="15">
        <v>226.279</v>
      </c>
      <c r="G131" s="15">
        <v>113.14</v>
      </c>
      <c r="H131" s="15">
        <v>2</v>
      </c>
      <c r="I131" s="15">
        <v>15</v>
      </c>
      <c r="J131" s="15">
        <v>606.67700000000002</v>
      </c>
      <c r="K131" s="14">
        <v>999999.78300000005</v>
      </c>
      <c r="L131" s="15">
        <v>598.65499999999997</v>
      </c>
      <c r="M131" s="14">
        <v>72218.413</v>
      </c>
      <c r="N131" s="14">
        <v>1040685.853</v>
      </c>
      <c r="O131" s="14">
        <v>97861.519</v>
      </c>
      <c r="P131" s="14">
        <v>780793.34400000004</v>
      </c>
      <c r="Q131" s="14">
        <v>34561.063999999998</v>
      </c>
      <c r="R131" s="14">
        <v>52701.875</v>
      </c>
      <c r="S131" s="16">
        <v>0</v>
      </c>
      <c r="T131" s="14">
        <v>67760821.343999997</v>
      </c>
      <c r="U131" s="14">
        <v>2857636.8881407655</v>
      </c>
      <c r="V131" s="14">
        <v>-26648.921641458401</v>
      </c>
      <c r="W131" s="14">
        <v>8816500.0000000186</v>
      </c>
      <c r="X131" s="17">
        <f>T131+U131+V131+W131</f>
        <v>79408309.310499325</v>
      </c>
    </row>
    <row r="132" spans="1:24" x14ac:dyDescent="0.4">
      <c r="A132" s="13" t="s">
        <v>121</v>
      </c>
      <c r="B132" s="14">
        <v>4825</v>
      </c>
      <c r="C132" s="14">
        <v>3800</v>
      </c>
      <c r="D132" s="15">
        <v>105</v>
      </c>
      <c r="E132" s="15">
        <v>1</v>
      </c>
      <c r="F132" s="15">
        <v>226.279</v>
      </c>
      <c r="G132" s="15">
        <v>113.14</v>
      </c>
      <c r="H132" s="15">
        <v>2</v>
      </c>
      <c r="I132" s="15">
        <v>15</v>
      </c>
      <c r="J132" s="15">
        <v>607.14099999999996</v>
      </c>
      <c r="K132" s="14">
        <v>999999.78300000005</v>
      </c>
      <c r="L132" s="15">
        <v>599.11900000000003</v>
      </c>
      <c r="M132" s="14">
        <v>71823.304999999993</v>
      </c>
      <c r="N132" s="14">
        <v>1009950.486</v>
      </c>
      <c r="O132" s="14">
        <v>99253.903000000006</v>
      </c>
      <c r="P132" s="14">
        <v>757292.88399999996</v>
      </c>
      <c r="Q132" s="14">
        <v>34561.063999999998</v>
      </c>
      <c r="R132" s="14">
        <v>52701.875</v>
      </c>
      <c r="S132" s="16">
        <v>0</v>
      </c>
      <c r="T132" s="14">
        <v>66615123.395999998</v>
      </c>
      <c r="U132" s="14">
        <v>2701627.3186152531</v>
      </c>
      <c r="V132" s="14">
        <v>-26648.921641458401</v>
      </c>
      <c r="W132" s="14">
        <v>8491699.9999999795</v>
      </c>
      <c r="X132" s="17">
        <f>T132+U132+V132+W132</f>
        <v>77781801.792973787</v>
      </c>
    </row>
    <row r="133" spans="1:24" x14ac:dyDescent="0.4">
      <c r="A133" s="13" t="s">
        <v>122</v>
      </c>
      <c r="B133" s="14">
        <v>4825</v>
      </c>
      <c r="C133" s="14">
        <v>3800</v>
      </c>
      <c r="D133" s="15">
        <v>110</v>
      </c>
      <c r="E133" s="15">
        <v>1</v>
      </c>
      <c r="F133" s="15">
        <v>226.279</v>
      </c>
      <c r="G133" s="15">
        <v>113.14</v>
      </c>
      <c r="H133" s="15">
        <v>2</v>
      </c>
      <c r="I133" s="15">
        <v>15</v>
      </c>
      <c r="J133" s="15">
        <v>607.19000000000005</v>
      </c>
      <c r="K133" s="14">
        <v>999999.78300000005</v>
      </c>
      <c r="L133" s="15">
        <v>599.16700000000003</v>
      </c>
      <c r="M133" s="14">
        <v>71822.668000000005</v>
      </c>
      <c r="N133" s="14">
        <v>998544.16</v>
      </c>
      <c r="O133" s="14">
        <v>94081.804000000004</v>
      </c>
      <c r="P133" s="14">
        <v>748289.59499999997</v>
      </c>
      <c r="Q133" s="14">
        <v>34561.063999999998</v>
      </c>
      <c r="R133" s="14">
        <v>52701.875</v>
      </c>
      <c r="S133" s="16">
        <v>0</v>
      </c>
      <c r="T133" s="14">
        <v>66101721.329999998</v>
      </c>
      <c r="U133" s="14">
        <v>2669770.0576279685</v>
      </c>
      <c r="V133" s="14">
        <v>-26648.921641458401</v>
      </c>
      <c r="W133" s="14">
        <v>8458099.9999999795</v>
      </c>
      <c r="X133" s="17">
        <f>T133+U133+V133+W133</f>
        <v>77202942.46598649</v>
      </c>
    </row>
    <row r="134" spans="1:24" x14ac:dyDescent="0.4">
      <c r="A134" s="13" t="s">
        <v>195</v>
      </c>
      <c r="B134" s="14">
        <v>4825</v>
      </c>
      <c r="C134" s="14">
        <v>3800</v>
      </c>
      <c r="D134" s="15">
        <v>100</v>
      </c>
      <c r="E134" s="15">
        <v>1</v>
      </c>
      <c r="F134" s="15">
        <v>254.00899999999999</v>
      </c>
      <c r="G134" s="15">
        <v>101.60299999999999</v>
      </c>
      <c r="H134" s="15">
        <v>2.5</v>
      </c>
      <c r="I134" s="15">
        <v>15</v>
      </c>
      <c r="J134" s="15">
        <v>607.654</v>
      </c>
      <c r="K134" s="14">
        <v>1000000.907</v>
      </c>
      <c r="L134" s="15">
        <v>599.66800000000001</v>
      </c>
      <c r="M134" s="14">
        <v>72531.692999999999</v>
      </c>
      <c r="N134" s="14">
        <v>987496.647</v>
      </c>
      <c r="O134" s="14">
        <v>94124.046000000002</v>
      </c>
      <c r="P134" s="14">
        <v>741335.28599999996</v>
      </c>
      <c r="Q134" s="14">
        <v>37216.519</v>
      </c>
      <c r="R134" s="14">
        <v>51595.962</v>
      </c>
      <c r="S134" s="16">
        <v>0</v>
      </c>
      <c r="T134" s="14">
        <v>66187535.060999997</v>
      </c>
      <c r="U134" s="14">
        <v>2558111.0798500367</v>
      </c>
      <c r="V134" s="14">
        <v>-26648.921641458401</v>
      </c>
      <c r="W134" s="14">
        <v>8107399.9999999953</v>
      </c>
      <c r="X134" s="17">
        <f>T134+U134+V134+W134</f>
        <v>76826397.219208583</v>
      </c>
    </row>
    <row r="135" spans="1:24" x14ac:dyDescent="0.4">
      <c r="A135" s="13" t="s">
        <v>196</v>
      </c>
      <c r="B135" s="14">
        <v>4825</v>
      </c>
      <c r="C135" s="14">
        <v>3800</v>
      </c>
      <c r="D135" s="15">
        <v>105</v>
      </c>
      <c r="E135" s="15">
        <v>1</v>
      </c>
      <c r="F135" s="15">
        <v>254.00899999999999</v>
      </c>
      <c r="G135" s="15">
        <v>101.60299999999999</v>
      </c>
      <c r="H135" s="15">
        <v>2.5</v>
      </c>
      <c r="I135" s="15">
        <v>15</v>
      </c>
      <c r="J135" s="15">
        <v>608.35</v>
      </c>
      <c r="K135" s="14">
        <v>1000000.907</v>
      </c>
      <c r="L135" s="15">
        <v>600.36400000000003</v>
      </c>
      <c r="M135" s="14">
        <v>72145.379000000001</v>
      </c>
      <c r="N135" s="14">
        <v>947000.125</v>
      </c>
      <c r="O135" s="14">
        <v>96429.797999999995</v>
      </c>
      <c r="P135" s="14">
        <v>709741.50199999998</v>
      </c>
      <c r="Q135" s="14">
        <v>37216.519</v>
      </c>
      <c r="R135" s="14">
        <v>51595.962</v>
      </c>
      <c r="S135" s="16">
        <v>0</v>
      </c>
      <c r="T135" s="14">
        <v>64675721.991000004</v>
      </c>
      <c r="U135" s="14">
        <v>2344022.28494102</v>
      </c>
      <c r="V135" s="14">
        <v>-26648.921641458401</v>
      </c>
      <c r="W135" s="14">
        <v>7620199.9999999767</v>
      </c>
      <c r="X135" s="17">
        <f>T135+U135+V135+W135</f>
        <v>74613295.35429953</v>
      </c>
    </row>
    <row r="136" spans="1:24" x14ac:dyDescent="0.4">
      <c r="A136" s="13" t="s">
        <v>197</v>
      </c>
      <c r="B136" s="14">
        <v>4825</v>
      </c>
      <c r="C136" s="14">
        <v>3800</v>
      </c>
      <c r="D136" s="15">
        <v>110</v>
      </c>
      <c r="E136" s="15">
        <v>1</v>
      </c>
      <c r="F136" s="15">
        <v>254.00899999999999</v>
      </c>
      <c r="G136" s="15">
        <v>101.60299999999999</v>
      </c>
      <c r="H136" s="15">
        <v>2.5</v>
      </c>
      <c r="I136" s="15">
        <v>15</v>
      </c>
      <c r="J136" s="15">
        <v>608.43499999999995</v>
      </c>
      <c r="K136" s="14">
        <v>1000000.907</v>
      </c>
      <c r="L136" s="15">
        <v>600.44899999999996</v>
      </c>
      <c r="M136" s="14">
        <v>72213.334000000003</v>
      </c>
      <c r="N136" s="14">
        <v>934532.57700000005</v>
      </c>
      <c r="O136" s="14">
        <v>93309.933000000005</v>
      </c>
      <c r="P136" s="14">
        <v>701346.97100000002</v>
      </c>
      <c r="Q136" s="14">
        <v>37216.519</v>
      </c>
      <c r="R136" s="14">
        <v>51595.962</v>
      </c>
      <c r="S136" s="16">
        <v>0</v>
      </c>
      <c r="T136" s="14">
        <v>64179620.631000005</v>
      </c>
      <c r="U136" s="14">
        <v>2307227.1248545879</v>
      </c>
      <c r="V136" s="14">
        <v>-26648.921641458401</v>
      </c>
      <c r="W136" s="14">
        <v>7560700.0000000307</v>
      </c>
      <c r="X136" s="17">
        <f>T136+U136+V136+W136</f>
        <v>74020898.834213167</v>
      </c>
    </row>
    <row r="137" spans="1:24" x14ac:dyDescent="0.4">
      <c r="A137" s="13" t="s">
        <v>270</v>
      </c>
      <c r="B137" s="14">
        <v>4825</v>
      </c>
      <c r="C137" s="14">
        <v>3800</v>
      </c>
      <c r="D137" s="15">
        <v>100</v>
      </c>
      <c r="E137" s="15">
        <v>1</v>
      </c>
      <c r="F137" s="15">
        <v>177.03200000000001</v>
      </c>
      <c r="G137" s="15">
        <v>118.021</v>
      </c>
      <c r="H137" s="15">
        <v>1.5</v>
      </c>
      <c r="I137" s="15">
        <v>20</v>
      </c>
      <c r="J137" s="15">
        <v>607.92200000000003</v>
      </c>
      <c r="K137" s="14">
        <v>1000001.486</v>
      </c>
      <c r="L137" s="15">
        <v>597.83799999999997</v>
      </c>
      <c r="M137" s="14">
        <v>57637.222000000002</v>
      </c>
      <c r="N137" s="14">
        <v>967151.68299999996</v>
      </c>
      <c r="O137" s="14">
        <v>93337.683999999994</v>
      </c>
      <c r="P137" s="14">
        <v>725325.92299999995</v>
      </c>
      <c r="Q137" s="14">
        <v>35935.512000000002</v>
      </c>
      <c r="R137" s="14">
        <v>35652.273000000001</v>
      </c>
      <c r="S137" s="16">
        <v>0</v>
      </c>
      <c r="T137" s="14">
        <v>60008466.096000001</v>
      </c>
      <c r="U137" s="14">
        <v>2702252.7255741493</v>
      </c>
      <c r="V137" s="14">
        <v>-26648.921641458401</v>
      </c>
      <c r="W137" s="14">
        <v>9388400.0000000242</v>
      </c>
      <c r="X137" s="17">
        <f>T137+U137+V137+W137</f>
        <v>72072469.899932712</v>
      </c>
    </row>
    <row r="138" spans="1:24" x14ac:dyDescent="0.4">
      <c r="A138" s="13" t="s">
        <v>271</v>
      </c>
      <c r="B138" s="14">
        <v>4825</v>
      </c>
      <c r="C138" s="14">
        <v>3800</v>
      </c>
      <c r="D138" s="15">
        <v>105</v>
      </c>
      <c r="E138" s="15">
        <v>1</v>
      </c>
      <c r="F138" s="15">
        <v>177.03200000000001</v>
      </c>
      <c r="G138" s="15">
        <v>118.021</v>
      </c>
      <c r="H138" s="15">
        <v>1.5</v>
      </c>
      <c r="I138" s="15">
        <v>20</v>
      </c>
      <c r="J138" s="15">
        <v>608.11800000000005</v>
      </c>
      <c r="K138" s="14">
        <v>1000001.486</v>
      </c>
      <c r="L138" s="15">
        <v>598.03399999999999</v>
      </c>
      <c r="M138" s="14">
        <v>57479.057000000001</v>
      </c>
      <c r="N138" s="14">
        <v>954920.39099999995</v>
      </c>
      <c r="O138" s="14">
        <v>89834.881999999998</v>
      </c>
      <c r="P138" s="14">
        <v>715989.70600000001</v>
      </c>
      <c r="Q138" s="14">
        <v>35935.512000000002</v>
      </c>
      <c r="R138" s="14">
        <v>35652.273000000001</v>
      </c>
      <c r="S138" s="16">
        <v>0</v>
      </c>
      <c r="T138" s="14">
        <v>59491948.677000001</v>
      </c>
      <c r="U138" s="14">
        <v>2638107.0405229973</v>
      </c>
      <c r="V138" s="14">
        <v>-26648.921641458401</v>
      </c>
      <c r="W138" s="14">
        <v>9251200.0000000056</v>
      </c>
      <c r="X138" s="17">
        <f>T138+U138+V138+W138</f>
        <v>71354606.79588154</v>
      </c>
    </row>
    <row r="139" spans="1:24" x14ac:dyDescent="0.4">
      <c r="A139" s="13" t="s">
        <v>272</v>
      </c>
      <c r="B139" s="14">
        <v>4825</v>
      </c>
      <c r="C139" s="14">
        <v>3800</v>
      </c>
      <c r="D139" s="15">
        <v>110</v>
      </c>
      <c r="E139" s="15">
        <v>1</v>
      </c>
      <c r="F139" s="15">
        <v>177.03200000000001</v>
      </c>
      <c r="G139" s="15">
        <v>118.021</v>
      </c>
      <c r="H139" s="15">
        <v>1.5</v>
      </c>
      <c r="I139" s="15">
        <v>20</v>
      </c>
      <c r="J139" s="15">
        <v>608.08100000000002</v>
      </c>
      <c r="K139" s="14">
        <v>1000001.486</v>
      </c>
      <c r="L139" s="15">
        <v>597.99699999999996</v>
      </c>
      <c r="M139" s="14">
        <v>57534.519</v>
      </c>
      <c r="N139" s="14">
        <v>952212.60400000005</v>
      </c>
      <c r="O139" s="14">
        <v>87109.312000000005</v>
      </c>
      <c r="P139" s="14">
        <v>714482.06499999994</v>
      </c>
      <c r="Q139" s="14">
        <v>35935.512000000002</v>
      </c>
      <c r="R139" s="14">
        <v>35652.273000000001</v>
      </c>
      <c r="S139" s="16">
        <v>0</v>
      </c>
      <c r="T139" s="14">
        <v>59359772.630999997</v>
      </c>
      <c r="U139" s="14">
        <v>2639942.9077428472</v>
      </c>
      <c r="V139" s="14">
        <v>-26648.921641458401</v>
      </c>
      <c r="W139" s="14">
        <v>9277100.0000000298</v>
      </c>
      <c r="X139" s="17">
        <f>T139+U139+V139+W139</f>
        <v>71250166.617101416</v>
      </c>
    </row>
    <row r="140" spans="1:24" x14ac:dyDescent="0.4">
      <c r="A140" s="13" t="s">
        <v>345</v>
      </c>
      <c r="B140" s="14">
        <v>4825</v>
      </c>
      <c r="C140" s="14">
        <v>3800</v>
      </c>
      <c r="D140" s="15">
        <v>100</v>
      </c>
      <c r="E140" s="15">
        <v>1</v>
      </c>
      <c r="F140" s="15">
        <v>205.33</v>
      </c>
      <c r="G140" s="15">
        <v>102.66500000000001</v>
      </c>
      <c r="H140" s="15">
        <v>2</v>
      </c>
      <c r="I140" s="15">
        <v>20</v>
      </c>
      <c r="J140" s="15">
        <v>609.42399999999998</v>
      </c>
      <c r="K140" s="14">
        <v>1000000.968</v>
      </c>
      <c r="L140" s="15">
        <v>599.41200000000003</v>
      </c>
      <c r="M140" s="14">
        <v>57753.565000000002</v>
      </c>
      <c r="N140" s="14">
        <v>911962.5</v>
      </c>
      <c r="O140" s="14">
        <v>90220.601999999999</v>
      </c>
      <c r="P140" s="14">
        <v>683516.97199999995</v>
      </c>
      <c r="Q140" s="14">
        <v>38781.048000000003</v>
      </c>
      <c r="R140" s="14">
        <v>34459.345000000001</v>
      </c>
      <c r="S140" s="16">
        <v>0</v>
      </c>
      <c r="T140" s="14">
        <v>58382135.901000001</v>
      </c>
      <c r="U140" s="14">
        <v>2308283.3179566436</v>
      </c>
      <c r="V140" s="14">
        <v>-26648.921641458401</v>
      </c>
      <c r="W140" s="14">
        <v>8286599.9999999758</v>
      </c>
      <c r="X140" s="17">
        <f>T140+U140+V140+W140</f>
        <v>68950370.29731515</v>
      </c>
    </row>
    <row r="141" spans="1:24" x14ac:dyDescent="0.4">
      <c r="A141" s="13" t="s">
        <v>346</v>
      </c>
      <c r="B141" s="14">
        <v>4825</v>
      </c>
      <c r="C141" s="14">
        <v>3800</v>
      </c>
      <c r="D141" s="15">
        <v>105</v>
      </c>
      <c r="E141" s="15">
        <v>1</v>
      </c>
      <c r="F141" s="15">
        <v>205.33</v>
      </c>
      <c r="G141" s="15">
        <v>102.66500000000001</v>
      </c>
      <c r="H141" s="15">
        <v>2</v>
      </c>
      <c r="I141" s="15">
        <v>20</v>
      </c>
      <c r="J141" s="15">
        <v>609.851</v>
      </c>
      <c r="K141" s="14">
        <v>1000000.968</v>
      </c>
      <c r="L141" s="15">
        <v>599.83900000000006</v>
      </c>
      <c r="M141" s="14">
        <v>57285.548999999999</v>
      </c>
      <c r="N141" s="14">
        <v>886818.83200000005</v>
      </c>
      <c r="O141" s="14">
        <v>89419.951000000001</v>
      </c>
      <c r="P141" s="14">
        <v>664794.696</v>
      </c>
      <c r="Q141" s="14">
        <v>38781.048000000003</v>
      </c>
      <c r="R141" s="14">
        <v>34459.345000000001</v>
      </c>
      <c r="S141" s="16">
        <v>0</v>
      </c>
      <c r="T141" s="14">
        <v>57422656.896000005</v>
      </c>
      <c r="U141" s="14">
        <v>2185339.2582027479</v>
      </c>
      <c r="V141" s="14">
        <v>-26648.921641458401</v>
      </c>
      <c r="W141" s="14">
        <v>7987699.9999999609</v>
      </c>
      <c r="X141" s="17">
        <f>T141+U141+V141+W141</f>
        <v>67569047.232561246</v>
      </c>
    </row>
    <row r="142" spans="1:24" x14ac:dyDescent="0.4">
      <c r="A142" s="13" t="s">
        <v>347</v>
      </c>
      <c r="B142" s="14">
        <v>4825</v>
      </c>
      <c r="C142" s="14">
        <v>3800</v>
      </c>
      <c r="D142" s="15">
        <v>110</v>
      </c>
      <c r="E142" s="15">
        <v>1</v>
      </c>
      <c r="F142" s="15">
        <v>205.33</v>
      </c>
      <c r="G142" s="15">
        <v>102.66500000000001</v>
      </c>
      <c r="H142" s="15">
        <v>2</v>
      </c>
      <c r="I142" s="15">
        <v>20</v>
      </c>
      <c r="J142" s="15">
        <v>609.81399999999996</v>
      </c>
      <c r="K142" s="14">
        <v>1000000.968</v>
      </c>
      <c r="L142" s="15">
        <v>599.803</v>
      </c>
      <c r="M142" s="14">
        <v>57335.485999999997</v>
      </c>
      <c r="N142" s="14">
        <v>880788.49199999997</v>
      </c>
      <c r="O142" s="14">
        <v>88922.038</v>
      </c>
      <c r="P142" s="14">
        <v>660403.26899999997</v>
      </c>
      <c r="Q142" s="14">
        <v>38781.048000000003</v>
      </c>
      <c r="R142" s="14">
        <v>34459.345000000001</v>
      </c>
      <c r="S142" s="16">
        <v>0</v>
      </c>
      <c r="T142" s="14">
        <v>57192163.409999996</v>
      </c>
      <c r="U142" s="14">
        <v>2183696.2757352954</v>
      </c>
      <c r="V142" s="14">
        <v>-26648.921641458401</v>
      </c>
      <c r="W142" s="14">
        <v>8012900.0000000019</v>
      </c>
      <c r="X142" s="17">
        <f>T142+U142+V142+W142</f>
        <v>67362110.764093831</v>
      </c>
    </row>
    <row r="143" spans="1:24" x14ac:dyDescent="0.4">
      <c r="A143" s="13" t="s">
        <v>420</v>
      </c>
      <c r="B143" s="14">
        <v>4825</v>
      </c>
      <c r="C143" s="14">
        <v>3800</v>
      </c>
      <c r="D143" s="15">
        <v>100</v>
      </c>
      <c r="E143" s="15">
        <v>1</v>
      </c>
      <c r="F143" s="15">
        <v>231.26599999999999</v>
      </c>
      <c r="G143" s="15">
        <v>92.506</v>
      </c>
      <c r="H143" s="15">
        <v>2.5</v>
      </c>
      <c r="I143" s="15">
        <v>20</v>
      </c>
      <c r="J143" s="15">
        <v>610.07100000000003</v>
      </c>
      <c r="K143" s="14">
        <v>999998.67099999997</v>
      </c>
      <c r="L143" s="15">
        <v>600.14200000000005</v>
      </c>
      <c r="M143" s="14">
        <v>58129.885000000002</v>
      </c>
      <c r="N143" s="14">
        <v>881511.24399999995</v>
      </c>
      <c r="O143" s="14">
        <v>87223.114000000001</v>
      </c>
      <c r="P143" s="14">
        <v>660812.46400000004</v>
      </c>
      <c r="Q143" s="14">
        <v>42037.964</v>
      </c>
      <c r="R143" s="14">
        <v>33093.870000000003</v>
      </c>
      <c r="S143" s="16">
        <v>0</v>
      </c>
      <c r="T143" s="14">
        <v>57770739.392999992</v>
      </c>
      <c r="U143" s="14">
        <v>2138045.9021977563</v>
      </c>
      <c r="V143" s="14">
        <v>-26648.921641458401</v>
      </c>
      <c r="W143" s="14">
        <v>7775599.9999999627</v>
      </c>
      <c r="X143" s="17">
        <f>T143+U143+V143+W143</f>
        <v>67657736.373556256</v>
      </c>
    </row>
    <row r="144" spans="1:24" x14ac:dyDescent="0.4">
      <c r="A144" s="13" t="s">
        <v>421</v>
      </c>
      <c r="B144" s="14">
        <v>4825</v>
      </c>
      <c r="C144" s="14">
        <v>3800</v>
      </c>
      <c r="D144" s="15">
        <v>105</v>
      </c>
      <c r="E144" s="15">
        <v>1</v>
      </c>
      <c r="F144" s="15">
        <v>231.26599999999999</v>
      </c>
      <c r="G144" s="15">
        <v>92.506</v>
      </c>
      <c r="H144" s="15">
        <v>2.5</v>
      </c>
      <c r="I144" s="15">
        <v>20</v>
      </c>
      <c r="J144" s="15">
        <v>610.73</v>
      </c>
      <c r="K144" s="14">
        <v>999998.67099999997</v>
      </c>
      <c r="L144" s="15">
        <v>600.80100000000004</v>
      </c>
      <c r="M144" s="14">
        <v>57482.080999999998</v>
      </c>
      <c r="N144" s="14">
        <v>845942.27800000005</v>
      </c>
      <c r="O144" s="14">
        <v>86149.909</v>
      </c>
      <c r="P144" s="14">
        <v>634603.96400000004</v>
      </c>
      <c r="Q144" s="14">
        <v>42037.964</v>
      </c>
      <c r="R144" s="14">
        <v>33093.870000000003</v>
      </c>
      <c r="S144" s="16">
        <v>0</v>
      </c>
      <c r="T144" s="14">
        <v>56419516.074000001</v>
      </c>
      <c r="U144" s="14">
        <v>1959858.9215369087</v>
      </c>
      <c r="V144" s="14">
        <v>-26648.921641458401</v>
      </c>
      <c r="W144" s="14">
        <v>7314299.9999999693</v>
      </c>
      <c r="X144" s="17">
        <f>T144+U144+V144+W144</f>
        <v>65667026.073895417</v>
      </c>
    </row>
    <row r="145" spans="1:24" x14ac:dyDescent="0.4">
      <c r="A145" s="13" t="s">
        <v>422</v>
      </c>
      <c r="B145" s="14">
        <v>4825</v>
      </c>
      <c r="C145" s="14">
        <v>3800</v>
      </c>
      <c r="D145" s="15">
        <v>110</v>
      </c>
      <c r="E145" s="15">
        <v>1</v>
      </c>
      <c r="F145" s="15">
        <v>231.26599999999999</v>
      </c>
      <c r="G145" s="15">
        <v>92.506</v>
      </c>
      <c r="H145" s="15">
        <v>2.5</v>
      </c>
      <c r="I145" s="15">
        <v>20</v>
      </c>
      <c r="J145" s="15">
        <v>610.72400000000005</v>
      </c>
      <c r="K145" s="14">
        <v>999998.67099999997</v>
      </c>
      <c r="L145" s="15">
        <v>600.79499999999996</v>
      </c>
      <c r="M145" s="14">
        <v>57607.485000000001</v>
      </c>
      <c r="N145" s="14">
        <v>837907.99300000002</v>
      </c>
      <c r="O145" s="14">
        <v>82489.062000000005</v>
      </c>
      <c r="P145" s="14">
        <v>628582.95700000005</v>
      </c>
      <c r="Q145" s="14">
        <v>42037.964</v>
      </c>
      <c r="R145" s="14">
        <v>33093.870000000003</v>
      </c>
      <c r="S145" s="16">
        <v>0</v>
      </c>
      <c r="T145" s="14">
        <v>56065283.463</v>
      </c>
      <c r="U145" s="14">
        <v>1948711.0444178567</v>
      </c>
      <c r="V145" s="14">
        <v>-26648.921641458401</v>
      </c>
      <c r="W145" s="14">
        <v>7318500.0000000289</v>
      </c>
      <c r="X145" s="17">
        <f>T145+U145+V145+W145</f>
        <v>65305845.585776426</v>
      </c>
    </row>
    <row r="146" spans="1:24" x14ac:dyDescent="0.4">
      <c r="A146" s="13" t="s">
        <v>48</v>
      </c>
      <c r="B146" s="14">
        <v>4825</v>
      </c>
      <c r="C146" s="14">
        <v>3850</v>
      </c>
      <c r="D146" s="15">
        <v>100</v>
      </c>
      <c r="E146" s="15">
        <v>1</v>
      </c>
      <c r="F146" s="15">
        <v>195.679</v>
      </c>
      <c r="G146" s="15">
        <v>130.453</v>
      </c>
      <c r="H146" s="15">
        <v>1.5</v>
      </c>
      <c r="I146" s="15">
        <v>15</v>
      </c>
      <c r="J146" s="15">
        <v>603.81500000000005</v>
      </c>
      <c r="K146" s="14">
        <v>999999.04099999997</v>
      </c>
      <c r="L146" s="15">
        <v>595.76</v>
      </c>
      <c r="M146" s="14">
        <v>71318.426000000007</v>
      </c>
      <c r="N146" s="14">
        <v>1111857.4680000001</v>
      </c>
      <c r="O146" s="14">
        <v>95905.683000000005</v>
      </c>
      <c r="P146" s="14">
        <v>833977.75</v>
      </c>
      <c r="Q146" s="14">
        <v>32228.355</v>
      </c>
      <c r="R146" s="14">
        <v>53673.391000000003</v>
      </c>
      <c r="S146" s="16">
        <v>0</v>
      </c>
      <c r="T146" s="14">
        <v>69975064.166999996</v>
      </c>
      <c r="U146" s="14">
        <v>3664842.2502935827</v>
      </c>
      <c r="V146" s="14">
        <v>-430913.20294900471</v>
      </c>
      <c r="W146" s="14">
        <v>10843000.000000006</v>
      </c>
      <c r="X146" s="17">
        <f>T146+U146+V146+W146</f>
        <v>84051993.214344576</v>
      </c>
    </row>
    <row r="147" spans="1:24" x14ac:dyDescent="0.4">
      <c r="A147" s="13" t="s">
        <v>49</v>
      </c>
      <c r="B147" s="14">
        <v>4825</v>
      </c>
      <c r="C147" s="14">
        <v>3850</v>
      </c>
      <c r="D147" s="15">
        <v>105</v>
      </c>
      <c r="E147" s="15">
        <v>1</v>
      </c>
      <c r="F147" s="15">
        <v>195.679</v>
      </c>
      <c r="G147" s="15">
        <v>130.453</v>
      </c>
      <c r="H147" s="15">
        <v>1.5</v>
      </c>
      <c r="I147" s="15">
        <v>15</v>
      </c>
      <c r="J147" s="15">
        <v>604.077</v>
      </c>
      <c r="K147" s="14">
        <v>999999.04099999997</v>
      </c>
      <c r="L147" s="15">
        <v>596.02300000000002</v>
      </c>
      <c r="M147" s="14">
        <v>71074.724000000002</v>
      </c>
      <c r="N147" s="14">
        <v>1093477.4240000001</v>
      </c>
      <c r="O147" s="14">
        <v>92588.774000000005</v>
      </c>
      <c r="P147" s="14">
        <v>820486.34</v>
      </c>
      <c r="Q147" s="14">
        <v>32228.355</v>
      </c>
      <c r="R147" s="14">
        <v>53673.391000000003</v>
      </c>
      <c r="S147" s="16">
        <v>0</v>
      </c>
      <c r="T147" s="14">
        <v>69237688.566</v>
      </c>
      <c r="U147" s="14">
        <v>3561487.7350559961</v>
      </c>
      <c r="V147" s="14">
        <v>-430913.20294900471</v>
      </c>
      <c r="W147" s="14">
        <v>10658899.999999983</v>
      </c>
      <c r="X147" s="17">
        <f>T147+U147+V147+W147</f>
        <v>83027163.09810698</v>
      </c>
    </row>
    <row r="148" spans="1:24" x14ac:dyDescent="0.4">
      <c r="A148" s="13" t="s">
        <v>50</v>
      </c>
      <c r="B148" s="14">
        <v>4825</v>
      </c>
      <c r="C148" s="14">
        <v>3850</v>
      </c>
      <c r="D148" s="15">
        <v>110</v>
      </c>
      <c r="E148" s="15">
        <v>1</v>
      </c>
      <c r="F148" s="15">
        <v>195.679</v>
      </c>
      <c r="G148" s="15">
        <v>130.453</v>
      </c>
      <c r="H148" s="15">
        <v>1.5</v>
      </c>
      <c r="I148" s="15">
        <v>15</v>
      </c>
      <c r="J148" s="15">
        <v>604.14400000000001</v>
      </c>
      <c r="K148" s="14">
        <v>999999.04099999997</v>
      </c>
      <c r="L148" s="15">
        <v>596.09</v>
      </c>
      <c r="M148" s="14">
        <v>70895.388999999996</v>
      </c>
      <c r="N148" s="14">
        <v>1084718.179</v>
      </c>
      <c r="O148" s="14">
        <v>90514.918000000005</v>
      </c>
      <c r="P148" s="14">
        <v>813494.44400000002</v>
      </c>
      <c r="Q148" s="14">
        <v>32228.355</v>
      </c>
      <c r="R148" s="14">
        <v>53673.391000000003</v>
      </c>
      <c r="S148" s="16">
        <v>0</v>
      </c>
      <c r="T148" s="14">
        <v>68867814.693000004</v>
      </c>
      <c r="U148" s="14">
        <v>3526076.7697182512</v>
      </c>
      <c r="V148" s="14">
        <v>-430913.20294900471</v>
      </c>
      <c r="W148" s="14">
        <v>10611999.999999978</v>
      </c>
      <c r="X148" s="17">
        <f>T148+U148+V148+W148</f>
        <v>82574978.259769231</v>
      </c>
    </row>
    <row r="149" spans="1:24" x14ac:dyDescent="0.4">
      <c r="A149" s="13" t="s">
        <v>123</v>
      </c>
      <c r="B149" s="14">
        <v>4825</v>
      </c>
      <c r="C149" s="14">
        <v>3850</v>
      </c>
      <c r="D149" s="15">
        <v>100</v>
      </c>
      <c r="E149" s="15">
        <v>1</v>
      </c>
      <c r="F149" s="15">
        <v>226.279</v>
      </c>
      <c r="G149" s="15">
        <v>113.14</v>
      </c>
      <c r="H149" s="15">
        <v>2</v>
      </c>
      <c r="I149" s="15">
        <v>15</v>
      </c>
      <c r="J149" s="15">
        <v>605.22500000000002</v>
      </c>
      <c r="K149" s="14">
        <v>999999.78300000005</v>
      </c>
      <c r="L149" s="15">
        <v>597.202</v>
      </c>
      <c r="M149" s="14">
        <v>71674.324999999997</v>
      </c>
      <c r="N149" s="14">
        <v>1036130.941</v>
      </c>
      <c r="O149" s="14">
        <v>81975.828999999998</v>
      </c>
      <c r="P149" s="14">
        <v>776673.76399999997</v>
      </c>
      <c r="Q149" s="14">
        <v>34561.063999999998</v>
      </c>
      <c r="R149" s="14">
        <v>52701.875</v>
      </c>
      <c r="S149" s="16">
        <v>0</v>
      </c>
      <c r="T149" s="14">
        <v>67330904.346000001</v>
      </c>
      <c r="U149" s="14">
        <v>3182564.5327171683</v>
      </c>
      <c r="V149" s="14">
        <v>-430913.20294900471</v>
      </c>
      <c r="W149" s="14">
        <v>9833600.0000000019</v>
      </c>
      <c r="X149" s="17">
        <f>T149+U149+V149+W149</f>
        <v>79916155.675768167</v>
      </c>
    </row>
    <row r="150" spans="1:24" x14ac:dyDescent="0.4">
      <c r="A150" s="13" t="s">
        <v>124</v>
      </c>
      <c r="B150" s="14">
        <v>4825</v>
      </c>
      <c r="C150" s="14">
        <v>3850</v>
      </c>
      <c r="D150" s="15">
        <v>105</v>
      </c>
      <c r="E150" s="15">
        <v>1</v>
      </c>
      <c r="F150" s="15">
        <v>226.279</v>
      </c>
      <c r="G150" s="15">
        <v>113.14</v>
      </c>
      <c r="H150" s="15">
        <v>2</v>
      </c>
      <c r="I150" s="15">
        <v>15</v>
      </c>
      <c r="J150" s="15">
        <v>605.61500000000001</v>
      </c>
      <c r="K150" s="14">
        <v>999999.78300000005</v>
      </c>
      <c r="L150" s="15">
        <v>597.59299999999996</v>
      </c>
      <c r="M150" s="14">
        <v>71566.528999999995</v>
      </c>
      <c r="N150" s="14">
        <v>1010436.194</v>
      </c>
      <c r="O150" s="14">
        <v>82185.591</v>
      </c>
      <c r="P150" s="14">
        <v>758192.40800000005</v>
      </c>
      <c r="Q150" s="14">
        <v>34561.063999999998</v>
      </c>
      <c r="R150" s="14">
        <v>52701.875</v>
      </c>
      <c r="S150" s="16">
        <v>0</v>
      </c>
      <c r="T150" s="14">
        <v>66383095.5</v>
      </c>
      <c r="U150" s="14">
        <v>3046422.2452930794</v>
      </c>
      <c r="V150" s="14">
        <v>-430913.20294900471</v>
      </c>
      <c r="W150" s="14">
        <v>9559900.0000000279</v>
      </c>
      <c r="X150" s="17">
        <f>T150+U150+V150+W150</f>
        <v>78558504.542344108</v>
      </c>
    </row>
    <row r="151" spans="1:24" x14ac:dyDescent="0.4">
      <c r="A151" s="13" t="s">
        <v>125</v>
      </c>
      <c r="B151" s="14">
        <v>4825</v>
      </c>
      <c r="C151" s="14">
        <v>3850</v>
      </c>
      <c r="D151" s="15">
        <v>110</v>
      </c>
      <c r="E151" s="15">
        <v>1</v>
      </c>
      <c r="F151" s="15">
        <v>226.279</v>
      </c>
      <c r="G151" s="15">
        <v>113.14</v>
      </c>
      <c r="H151" s="15">
        <v>2</v>
      </c>
      <c r="I151" s="15">
        <v>15</v>
      </c>
      <c r="J151" s="15">
        <v>605.72500000000002</v>
      </c>
      <c r="K151" s="14">
        <v>999999.78300000005</v>
      </c>
      <c r="L151" s="15">
        <v>597.70299999999997</v>
      </c>
      <c r="M151" s="14">
        <v>71503.103000000003</v>
      </c>
      <c r="N151" s="14">
        <v>996224.36399999994</v>
      </c>
      <c r="O151" s="14">
        <v>82989.786999999997</v>
      </c>
      <c r="P151" s="14">
        <v>747284.23300000001</v>
      </c>
      <c r="Q151" s="14">
        <v>34561.063999999998</v>
      </c>
      <c r="R151" s="14">
        <v>52701.875</v>
      </c>
      <c r="S151" s="16">
        <v>0</v>
      </c>
      <c r="T151" s="14">
        <v>65856775.979999989</v>
      </c>
      <c r="U151" s="14">
        <v>2996818.1180608291</v>
      </c>
      <c r="V151" s="14">
        <v>-430913.20294900471</v>
      </c>
      <c r="W151" s="14">
        <v>9482900.0000000186</v>
      </c>
      <c r="X151" s="17">
        <f>T151+U151+V151+W151</f>
        <v>77905580.895111829</v>
      </c>
    </row>
    <row r="152" spans="1:24" x14ac:dyDescent="0.4">
      <c r="A152" s="13" t="s">
        <v>198</v>
      </c>
      <c r="B152" s="14">
        <v>4825</v>
      </c>
      <c r="C152" s="14">
        <v>3850</v>
      </c>
      <c r="D152" s="15">
        <v>100</v>
      </c>
      <c r="E152" s="15">
        <v>1</v>
      </c>
      <c r="F152" s="15">
        <v>254.00899999999999</v>
      </c>
      <c r="G152" s="15">
        <v>101.60299999999999</v>
      </c>
      <c r="H152" s="15">
        <v>2.5</v>
      </c>
      <c r="I152" s="15">
        <v>15</v>
      </c>
      <c r="J152" s="15">
        <v>604.98</v>
      </c>
      <c r="K152" s="14">
        <v>1000000.907</v>
      </c>
      <c r="L152" s="15">
        <v>596.995</v>
      </c>
      <c r="M152" s="14">
        <v>73470.44</v>
      </c>
      <c r="N152" s="14">
        <v>1059144.983</v>
      </c>
      <c r="O152" s="14">
        <v>84168.078999999998</v>
      </c>
      <c r="P152" s="14">
        <v>793977.51599999995</v>
      </c>
      <c r="Q152" s="14">
        <v>37216.519</v>
      </c>
      <c r="R152" s="14">
        <v>51595.962</v>
      </c>
      <c r="S152" s="16">
        <v>0</v>
      </c>
      <c r="T152" s="14">
        <v>68719396.964999989</v>
      </c>
      <c r="U152" s="14">
        <v>3298355.203744425</v>
      </c>
      <c r="V152" s="14">
        <v>-430913.20294900471</v>
      </c>
      <c r="W152" s="14">
        <v>9978499.9999999963</v>
      </c>
      <c r="X152" s="17">
        <f>T152+U152+V152+W152</f>
        <v>81565338.965795413</v>
      </c>
    </row>
    <row r="153" spans="1:24" x14ac:dyDescent="0.4">
      <c r="A153" s="13" t="s">
        <v>199</v>
      </c>
      <c r="B153" s="14">
        <v>4825</v>
      </c>
      <c r="C153" s="14">
        <v>3850</v>
      </c>
      <c r="D153" s="15">
        <v>105</v>
      </c>
      <c r="E153" s="15">
        <v>1</v>
      </c>
      <c r="F153" s="15">
        <v>254.00899999999999</v>
      </c>
      <c r="G153" s="15">
        <v>101.60299999999999</v>
      </c>
      <c r="H153" s="15">
        <v>2.5</v>
      </c>
      <c r="I153" s="15">
        <v>15</v>
      </c>
      <c r="J153" s="15">
        <v>605.51800000000003</v>
      </c>
      <c r="K153" s="14">
        <v>1000000.907</v>
      </c>
      <c r="L153" s="15">
        <v>597.53200000000004</v>
      </c>
      <c r="M153" s="14">
        <v>73485.436000000002</v>
      </c>
      <c r="N153" s="14">
        <v>1023909.952</v>
      </c>
      <c r="O153" s="14">
        <v>83144.596000000005</v>
      </c>
      <c r="P153" s="14">
        <v>767608.08700000006</v>
      </c>
      <c r="Q153" s="14">
        <v>37216.519</v>
      </c>
      <c r="R153" s="14">
        <v>51595.962</v>
      </c>
      <c r="S153" s="16">
        <v>0</v>
      </c>
      <c r="T153" s="14">
        <v>67383979.193999991</v>
      </c>
      <c r="U153" s="14">
        <v>3106803.3911757008</v>
      </c>
      <c r="V153" s="14">
        <v>-430913.20294900471</v>
      </c>
      <c r="W153" s="14">
        <v>9602599.9999999721</v>
      </c>
      <c r="X153" s="17">
        <f>T153+U153+V153+W153</f>
        <v>79662469.382226661</v>
      </c>
    </row>
    <row r="154" spans="1:24" x14ac:dyDescent="0.4">
      <c r="A154" s="13" t="s">
        <v>200</v>
      </c>
      <c r="B154" s="14">
        <v>4825</v>
      </c>
      <c r="C154" s="14">
        <v>3850</v>
      </c>
      <c r="D154" s="15">
        <v>110</v>
      </c>
      <c r="E154" s="15">
        <v>1</v>
      </c>
      <c r="F154" s="15">
        <v>254.00899999999999</v>
      </c>
      <c r="G154" s="15">
        <v>101.60299999999999</v>
      </c>
      <c r="H154" s="15">
        <v>2.5</v>
      </c>
      <c r="I154" s="15">
        <v>15</v>
      </c>
      <c r="J154" s="15">
        <v>605.81100000000004</v>
      </c>
      <c r="K154" s="14">
        <v>1000000.907</v>
      </c>
      <c r="L154" s="15">
        <v>597.82500000000005</v>
      </c>
      <c r="M154" s="14">
        <v>73277.414000000004</v>
      </c>
      <c r="N154" s="14">
        <v>993713.66399999999</v>
      </c>
      <c r="O154" s="14">
        <v>84329.51</v>
      </c>
      <c r="P154" s="14">
        <v>745407.29</v>
      </c>
      <c r="Q154" s="14">
        <v>37216.519</v>
      </c>
      <c r="R154" s="14">
        <v>51595.962</v>
      </c>
      <c r="S154" s="16">
        <v>0</v>
      </c>
      <c r="T154" s="14">
        <v>66274307.316000007</v>
      </c>
      <c r="U154" s="14">
        <v>2987434.1499783322</v>
      </c>
      <c r="V154" s="14">
        <v>-430913.20294900471</v>
      </c>
      <c r="W154" s="14">
        <v>9397499.9999999683</v>
      </c>
      <c r="X154" s="17">
        <f>T154+U154+V154+W154</f>
        <v>78228328.263029307</v>
      </c>
    </row>
    <row r="155" spans="1:24" x14ac:dyDescent="0.4">
      <c r="A155" s="13" t="s">
        <v>273</v>
      </c>
      <c r="B155" s="14">
        <v>4825</v>
      </c>
      <c r="C155" s="14">
        <v>3850</v>
      </c>
      <c r="D155" s="15">
        <v>100</v>
      </c>
      <c r="E155" s="15">
        <v>1</v>
      </c>
      <c r="F155" s="15">
        <v>177.03200000000001</v>
      </c>
      <c r="G155" s="15">
        <v>118.021</v>
      </c>
      <c r="H155" s="15">
        <v>1.5</v>
      </c>
      <c r="I155" s="15">
        <v>20</v>
      </c>
      <c r="J155" s="15">
        <v>606.79899999999998</v>
      </c>
      <c r="K155" s="14">
        <v>1000001.486</v>
      </c>
      <c r="L155" s="15">
        <v>596.71500000000003</v>
      </c>
      <c r="M155" s="14">
        <v>57953.478000000003</v>
      </c>
      <c r="N155" s="14">
        <v>966391.87600000005</v>
      </c>
      <c r="O155" s="14">
        <v>81602.074999999997</v>
      </c>
      <c r="P155" s="14">
        <v>725083.647</v>
      </c>
      <c r="Q155" s="14">
        <v>35935.512000000002</v>
      </c>
      <c r="R155" s="14">
        <v>35652.273000000001</v>
      </c>
      <c r="S155" s="16">
        <v>0</v>
      </c>
      <c r="T155" s="14">
        <v>59814579.465000004</v>
      </c>
      <c r="U155" s="14">
        <v>2930100.980819209</v>
      </c>
      <c r="V155" s="14">
        <v>-430913.20294900471</v>
      </c>
      <c r="W155" s="14">
        <v>10174499.999999978</v>
      </c>
      <c r="X155" s="17">
        <f>T155+U155+V155+W155</f>
        <v>72488267.242870182</v>
      </c>
    </row>
    <row r="156" spans="1:24" x14ac:dyDescent="0.4">
      <c r="A156" s="13" t="s">
        <v>274</v>
      </c>
      <c r="B156" s="14">
        <v>4825</v>
      </c>
      <c r="C156" s="14">
        <v>3850</v>
      </c>
      <c r="D156" s="15">
        <v>105</v>
      </c>
      <c r="E156" s="15">
        <v>1</v>
      </c>
      <c r="F156" s="15">
        <v>177.03200000000001</v>
      </c>
      <c r="G156" s="15">
        <v>118.021</v>
      </c>
      <c r="H156" s="15">
        <v>1.5</v>
      </c>
      <c r="I156" s="15">
        <v>20</v>
      </c>
      <c r="J156" s="15">
        <v>606.97</v>
      </c>
      <c r="K156" s="14">
        <v>1000001.486</v>
      </c>
      <c r="L156" s="15">
        <v>596.88599999999997</v>
      </c>
      <c r="M156" s="14">
        <v>57876.239000000001</v>
      </c>
      <c r="N156" s="14">
        <v>954194.68599999999</v>
      </c>
      <c r="O156" s="14">
        <v>80499.687999999995</v>
      </c>
      <c r="P156" s="14">
        <v>715584.13399999996</v>
      </c>
      <c r="Q156" s="14">
        <v>35935.512000000002</v>
      </c>
      <c r="R156" s="14">
        <v>35652.273000000001</v>
      </c>
      <c r="S156" s="16">
        <v>0</v>
      </c>
      <c r="T156" s="14">
        <v>59333161.281000003</v>
      </c>
      <c r="U156" s="14">
        <v>2870669.3095675963</v>
      </c>
      <c r="V156" s="14">
        <v>-430913.20294900471</v>
      </c>
      <c r="W156" s="14">
        <v>10054800.000000022</v>
      </c>
      <c r="X156" s="17">
        <f>T156+U156+V156+W156</f>
        <v>71827717.387618616</v>
      </c>
    </row>
    <row r="157" spans="1:24" x14ac:dyDescent="0.4">
      <c r="A157" s="13" t="s">
        <v>275</v>
      </c>
      <c r="B157" s="14">
        <v>4825</v>
      </c>
      <c r="C157" s="14">
        <v>3850</v>
      </c>
      <c r="D157" s="15">
        <v>110</v>
      </c>
      <c r="E157" s="15">
        <v>1</v>
      </c>
      <c r="F157" s="15">
        <v>177.03200000000001</v>
      </c>
      <c r="G157" s="15">
        <v>118.021</v>
      </c>
      <c r="H157" s="15">
        <v>1.5</v>
      </c>
      <c r="I157" s="15">
        <v>20</v>
      </c>
      <c r="J157" s="15">
        <v>606.98199999999997</v>
      </c>
      <c r="K157" s="14">
        <v>1000001.486</v>
      </c>
      <c r="L157" s="15">
        <v>596.89800000000002</v>
      </c>
      <c r="M157" s="14">
        <v>57892.294999999998</v>
      </c>
      <c r="N157" s="14">
        <v>947815.64800000004</v>
      </c>
      <c r="O157" s="14">
        <v>80414.884999999995</v>
      </c>
      <c r="P157" s="14">
        <v>710154.57799999998</v>
      </c>
      <c r="Q157" s="14">
        <v>35935.512000000002</v>
      </c>
      <c r="R157" s="14">
        <v>35652.273000000001</v>
      </c>
      <c r="S157" s="16">
        <v>0</v>
      </c>
      <c r="T157" s="14">
        <v>59081301.156000003</v>
      </c>
      <c r="U157" s="14">
        <v>2855980.2834337377</v>
      </c>
      <c r="V157" s="14">
        <v>-430913.20294900471</v>
      </c>
      <c r="W157" s="14">
        <v>10046399.999999983</v>
      </c>
      <c r="X157" s="17">
        <f>T157+U157+V157+W157</f>
        <v>71552768.236484721</v>
      </c>
    </row>
    <row r="158" spans="1:24" x14ac:dyDescent="0.4">
      <c r="A158" s="13" t="s">
        <v>348</v>
      </c>
      <c r="B158" s="14">
        <v>4825</v>
      </c>
      <c r="C158" s="14">
        <v>3850</v>
      </c>
      <c r="D158" s="15">
        <v>100</v>
      </c>
      <c r="E158" s="15">
        <v>1</v>
      </c>
      <c r="F158" s="15">
        <v>205.33</v>
      </c>
      <c r="G158" s="15">
        <v>102.66500000000001</v>
      </c>
      <c r="H158" s="15">
        <v>2</v>
      </c>
      <c r="I158" s="15">
        <v>20</v>
      </c>
      <c r="J158" s="15">
        <v>607.678</v>
      </c>
      <c r="K158" s="14">
        <v>1000000.968</v>
      </c>
      <c r="L158" s="15">
        <v>597.66600000000005</v>
      </c>
      <c r="M158" s="14">
        <v>58713.038999999997</v>
      </c>
      <c r="N158" s="14">
        <v>926133.90599999996</v>
      </c>
      <c r="O158" s="14">
        <v>70956.815000000002</v>
      </c>
      <c r="P158" s="14">
        <v>694150.00600000005</v>
      </c>
      <c r="Q158" s="14">
        <v>38781.048000000003</v>
      </c>
      <c r="R158" s="14">
        <v>34459.345000000001</v>
      </c>
      <c r="S158" s="16">
        <v>0</v>
      </c>
      <c r="T158" s="14">
        <v>58639079.561999999</v>
      </c>
      <c r="U158" s="14">
        <v>2675996.777496269</v>
      </c>
      <c r="V158" s="14">
        <v>-430913.20294900471</v>
      </c>
      <c r="W158" s="14">
        <v>9508799.9999999627</v>
      </c>
      <c r="X158" s="17">
        <f>T158+U158+V158+W158</f>
        <v>70392963.136547238</v>
      </c>
    </row>
    <row r="159" spans="1:24" x14ac:dyDescent="0.4">
      <c r="A159" s="13" t="s">
        <v>349</v>
      </c>
      <c r="B159" s="14">
        <v>4825</v>
      </c>
      <c r="C159" s="14">
        <v>3850</v>
      </c>
      <c r="D159" s="15">
        <v>105</v>
      </c>
      <c r="E159" s="15">
        <v>1</v>
      </c>
      <c r="F159" s="15">
        <v>205.33</v>
      </c>
      <c r="G159" s="15">
        <v>102.66500000000001</v>
      </c>
      <c r="H159" s="15">
        <v>2</v>
      </c>
      <c r="I159" s="15">
        <v>20</v>
      </c>
      <c r="J159" s="15">
        <v>608.02</v>
      </c>
      <c r="K159" s="14">
        <v>1000000.968</v>
      </c>
      <c r="L159" s="15">
        <v>598.00800000000004</v>
      </c>
      <c r="M159" s="14">
        <v>58487.233999999997</v>
      </c>
      <c r="N159" s="14">
        <v>905386.96</v>
      </c>
      <c r="O159" s="14">
        <v>71145.490000000005</v>
      </c>
      <c r="P159" s="14">
        <v>679176.98499999999</v>
      </c>
      <c r="Q159" s="14">
        <v>38781.048000000003</v>
      </c>
      <c r="R159" s="14">
        <v>34459.345000000001</v>
      </c>
      <c r="S159" s="16">
        <v>0</v>
      </c>
      <c r="T159" s="14">
        <v>57871081.530000001</v>
      </c>
      <c r="U159" s="14">
        <v>2571504.3274685862</v>
      </c>
      <c r="V159" s="14">
        <v>-430913.20294900471</v>
      </c>
      <c r="W159" s="14">
        <v>9269399.9999999739</v>
      </c>
      <c r="X159" s="17">
        <f>T159+U159+V159+W159</f>
        <v>69281072.654519558</v>
      </c>
    </row>
    <row r="160" spans="1:24" x14ac:dyDescent="0.4">
      <c r="A160" s="13" t="s">
        <v>350</v>
      </c>
      <c r="B160" s="14">
        <v>4825</v>
      </c>
      <c r="C160" s="14">
        <v>3850</v>
      </c>
      <c r="D160" s="15">
        <v>110</v>
      </c>
      <c r="E160" s="15">
        <v>1</v>
      </c>
      <c r="F160" s="15">
        <v>205.33</v>
      </c>
      <c r="G160" s="15">
        <v>102.66500000000001</v>
      </c>
      <c r="H160" s="15">
        <v>2</v>
      </c>
      <c r="I160" s="15">
        <v>20</v>
      </c>
      <c r="J160" s="15">
        <v>608.11800000000005</v>
      </c>
      <c r="K160" s="14">
        <v>1000000.968</v>
      </c>
      <c r="L160" s="15">
        <v>598.10599999999999</v>
      </c>
      <c r="M160" s="14">
        <v>58335.514000000003</v>
      </c>
      <c r="N160" s="14">
        <v>892840.071</v>
      </c>
      <c r="O160" s="14">
        <v>73668.036999999997</v>
      </c>
      <c r="P160" s="14">
        <v>670164.28500000003</v>
      </c>
      <c r="Q160" s="14">
        <v>38781.048000000003</v>
      </c>
      <c r="R160" s="14">
        <v>34459.345000000001</v>
      </c>
      <c r="S160" s="16">
        <v>0</v>
      </c>
      <c r="T160" s="14">
        <v>57443289.998999998</v>
      </c>
      <c r="U160" s="14">
        <v>2532772.2479482372</v>
      </c>
      <c r="V160" s="14">
        <v>-430913.20294900471</v>
      </c>
      <c r="W160" s="14">
        <v>9200800.0000000037</v>
      </c>
      <c r="X160" s="17">
        <f>T160+U160+V160+W160</f>
        <v>68745949.04399924</v>
      </c>
    </row>
    <row r="161" spans="1:24" x14ac:dyDescent="0.4">
      <c r="A161" s="13" t="s">
        <v>423</v>
      </c>
      <c r="B161" s="14">
        <v>4825</v>
      </c>
      <c r="C161" s="14">
        <v>3850</v>
      </c>
      <c r="D161" s="15">
        <v>100</v>
      </c>
      <c r="E161" s="15">
        <v>1</v>
      </c>
      <c r="F161" s="15">
        <v>231.26599999999999</v>
      </c>
      <c r="G161" s="15">
        <v>92.506</v>
      </c>
      <c r="H161" s="15">
        <v>2.5</v>
      </c>
      <c r="I161" s="15">
        <v>20</v>
      </c>
      <c r="J161" s="15">
        <v>607.55600000000004</v>
      </c>
      <c r="K161" s="14">
        <v>999998.67099999997</v>
      </c>
      <c r="L161" s="15">
        <v>597.62699999999995</v>
      </c>
      <c r="M161" s="14">
        <v>60624.307999999997</v>
      </c>
      <c r="N161" s="14">
        <v>925080.478</v>
      </c>
      <c r="O161" s="14">
        <v>71432.535000000003</v>
      </c>
      <c r="P161" s="14">
        <v>693164.56799999997</v>
      </c>
      <c r="Q161" s="14">
        <v>42037.964</v>
      </c>
      <c r="R161" s="14">
        <v>33093.870000000003</v>
      </c>
      <c r="S161" s="16">
        <v>0</v>
      </c>
      <c r="T161" s="14">
        <v>59199296.540999994</v>
      </c>
      <c r="U161" s="14">
        <v>2709673.5738963396</v>
      </c>
      <c r="V161" s="14">
        <v>-430913.20294900471</v>
      </c>
      <c r="W161" s="14">
        <v>9536100.0000000335</v>
      </c>
      <c r="X161" s="17">
        <f>T161+U161+V161+W161</f>
        <v>71014156.91194737</v>
      </c>
    </row>
    <row r="162" spans="1:24" x14ac:dyDescent="0.4">
      <c r="A162" s="13" t="s">
        <v>424</v>
      </c>
      <c r="B162" s="14">
        <v>4825</v>
      </c>
      <c r="C162" s="14">
        <v>3850</v>
      </c>
      <c r="D162" s="15">
        <v>105</v>
      </c>
      <c r="E162" s="15">
        <v>1</v>
      </c>
      <c r="F162" s="15">
        <v>231.26599999999999</v>
      </c>
      <c r="G162" s="15">
        <v>92.506</v>
      </c>
      <c r="H162" s="15">
        <v>2.5</v>
      </c>
      <c r="I162" s="15">
        <v>20</v>
      </c>
      <c r="J162" s="15">
        <v>608.02</v>
      </c>
      <c r="K162" s="14">
        <v>999998.67099999997</v>
      </c>
      <c r="L162" s="15">
        <v>598.09100000000001</v>
      </c>
      <c r="M162" s="14">
        <v>60334.648999999998</v>
      </c>
      <c r="N162" s="14">
        <v>899903.66799999995</v>
      </c>
      <c r="O162" s="14">
        <v>71866.017000000007</v>
      </c>
      <c r="P162" s="14">
        <v>674685.27800000005</v>
      </c>
      <c r="Q162" s="14">
        <v>42037.964</v>
      </c>
      <c r="R162" s="14">
        <v>33093.870000000003</v>
      </c>
      <c r="S162" s="16">
        <v>0</v>
      </c>
      <c r="T162" s="14">
        <v>58264583.225999996</v>
      </c>
      <c r="U162" s="14">
        <v>2572045.6191932382</v>
      </c>
      <c r="V162" s="14">
        <v>-430913.20294900471</v>
      </c>
      <c r="W162" s="14">
        <v>9211299.9999999944</v>
      </c>
      <c r="X162" s="17">
        <f>T162+U162+V162+W162</f>
        <v>69617015.642244235</v>
      </c>
    </row>
    <row r="163" spans="1:24" x14ac:dyDescent="0.4">
      <c r="A163" s="13" t="s">
        <v>425</v>
      </c>
      <c r="B163" s="14">
        <v>4825</v>
      </c>
      <c r="C163" s="14">
        <v>3850</v>
      </c>
      <c r="D163" s="15">
        <v>110</v>
      </c>
      <c r="E163" s="15">
        <v>1</v>
      </c>
      <c r="F163" s="15">
        <v>231.26599999999999</v>
      </c>
      <c r="G163" s="15">
        <v>92.506</v>
      </c>
      <c r="H163" s="15">
        <v>2.5</v>
      </c>
      <c r="I163" s="15">
        <v>20</v>
      </c>
      <c r="J163" s="15">
        <v>608.24</v>
      </c>
      <c r="K163" s="14">
        <v>999998.67099999997</v>
      </c>
      <c r="L163" s="15">
        <v>598.31100000000004</v>
      </c>
      <c r="M163" s="14">
        <v>59798.317000000003</v>
      </c>
      <c r="N163" s="14">
        <v>880059.67700000003</v>
      </c>
      <c r="O163" s="14">
        <v>72362.929000000004</v>
      </c>
      <c r="P163" s="14">
        <v>659579.67700000003</v>
      </c>
      <c r="Q163" s="14">
        <v>42037.964</v>
      </c>
      <c r="R163" s="14">
        <v>33093.870000000003</v>
      </c>
      <c r="S163" s="16">
        <v>0</v>
      </c>
      <c r="T163" s="14">
        <v>57515835.324000001</v>
      </c>
      <c r="U163" s="14">
        <v>2494703.1562940427</v>
      </c>
      <c r="V163" s="14">
        <v>-430913.20294900471</v>
      </c>
      <c r="W163" s="14">
        <v>9057299.9999999758</v>
      </c>
      <c r="X163" s="17">
        <f>T163+U163+V163+W163</f>
        <v>68636925.277345017</v>
      </c>
    </row>
    <row r="164" spans="1:24" x14ac:dyDescent="0.4">
      <c r="A164" s="13" t="s">
        <v>51</v>
      </c>
      <c r="B164" s="14">
        <v>4825</v>
      </c>
      <c r="C164" s="14">
        <v>3900</v>
      </c>
      <c r="D164" s="15">
        <v>100</v>
      </c>
      <c r="E164" s="15">
        <v>1</v>
      </c>
      <c r="F164" s="15">
        <v>195.679</v>
      </c>
      <c r="G164" s="15">
        <v>130.453</v>
      </c>
      <c r="H164" s="15">
        <v>1.5</v>
      </c>
      <c r="I164" s="15">
        <v>15</v>
      </c>
      <c r="J164" s="15">
        <v>600.97699999999998</v>
      </c>
      <c r="K164" s="14">
        <v>999999.04099999997</v>
      </c>
      <c r="L164" s="15">
        <v>592.92200000000003</v>
      </c>
      <c r="M164" s="14">
        <v>72147.379000000001</v>
      </c>
      <c r="N164" s="14">
        <v>1147095.6470000001</v>
      </c>
      <c r="O164" s="14">
        <v>80634.370999999999</v>
      </c>
      <c r="P164" s="14">
        <v>859900.09400000004</v>
      </c>
      <c r="Q164" s="14">
        <v>32228.355</v>
      </c>
      <c r="R164" s="14">
        <v>53673.391000000003</v>
      </c>
      <c r="S164" s="16">
        <v>0</v>
      </c>
      <c r="T164" s="14">
        <v>71070747.270000011</v>
      </c>
      <c r="U164" s="14">
        <v>4446865.2267994909</v>
      </c>
      <c r="V164" s="14">
        <v>-827813.9485199108</v>
      </c>
      <c r="W164" s="14">
        <v>12829599.999999981</v>
      </c>
      <c r="X164" s="17">
        <f>T164+U164+V164+W164</f>
        <v>87519398.548279569</v>
      </c>
    </row>
    <row r="165" spans="1:24" x14ac:dyDescent="0.4">
      <c r="A165" s="13" t="s">
        <v>52</v>
      </c>
      <c r="B165" s="14">
        <v>4825</v>
      </c>
      <c r="C165" s="14">
        <v>3900</v>
      </c>
      <c r="D165" s="15">
        <v>105</v>
      </c>
      <c r="E165" s="15">
        <v>1</v>
      </c>
      <c r="F165" s="15">
        <v>195.679</v>
      </c>
      <c r="G165" s="15">
        <v>130.453</v>
      </c>
      <c r="H165" s="15">
        <v>1.5</v>
      </c>
      <c r="I165" s="15">
        <v>15</v>
      </c>
      <c r="J165" s="15">
        <v>601.13499999999999</v>
      </c>
      <c r="K165" s="14">
        <v>999999.04099999997</v>
      </c>
      <c r="L165" s="15">
        <v>593.08100000000002</v>
      </c>
      <c r="M165" s="14">
        <v>72060.5</v>
      </c>
      <c r="N165" s="14">
        <v>1133135.287</v>
      </c>
      <c r="O165" s="14">
        <v>82472.308000000005</v>
      </c>
      <c r="P165" s="14">
        <v>850542.73400000005</v>
      </c>
      <c r="Q165" s="14">
        <v>32228.355</v>
      </c>
      <c r="R165" s="14">
        <v>53673.391000000003</v>
      </c>
      <c r="S165" s="16">
        <v>0</v>
      </c>
      <c r="T165" s="14">
        <v>70593532.019999996</v>
      </c>
      <c r="U165" s="14">
        <v>4376311.9522295101</v>
      </c>
      <c r="V165" s="14">
        <v>-827813.9485199108</v>
      </c>
      <c r="W165" s="14">
        <v>12718299.999999989</v>
      </c>
      <c r="X165" s="17">
        <f>T165+U165+V165+W165</f>
        <v>86860330.02370958</v>
      </c>
    </row>
    <row r="166" spans="1:24" x14ac:dyDescent="0.4">
      <c r="A166" s="13" t="s">
        <v>53</v>
      </c>
      <c r="B166" s="14">
        <v>4825</v>
      </c>
      <c r="C166" s="14">
        <v>3900</v>
      </c>
      <c r="D166" s="15">
        <v>110</v>
      </c>
      <c r="E166" s="15">
        <v>1</v>
      </c>
      <c r="F166" s="15">
        <v>195.679</v>
      </c>
      <c r="G166" s="15">
        <v>130.453</v>
      </c>
      <c r="H166" s="15">
        <v>1.5</v>
      </c>
      <c r="I166" s="15">
        <v>15</v>
      </c>
      <c r="J166" s="15">
        <v>601.18399999999997</v>
      </c>
      <c r="K166" s="14">
        <v>999999.04099999997</v>
      </c>
      <c r="L166" s="15">
        <v>593.12900000000002</v>
      </c>
      <c r="M166" s="14">
        <v>71994.043999999994</v>
      </c>
      <c r="N166" s="14">
        <v>1123612.085</v>
      </c>
      <c r="O166" s="14">
        <v>84394.307000000001</v>
      </c>
      <c r="P166" s="14">
        <v>842397.98899999994</v>
      </c>
      <c r="Q166" s="14">
        <v>32228.355</v>
      </c>
      <c r="R166" s="14">
        <v>53673.391000000003</v>
      </c>
      <c r="S166" s="16">
        <v>0</v>
      </c>
      <c r="T166" s="14">
        <v>70246202.907000005</v>
      </c>
      <c r="U166" s="14">
        <v>4342564.0004153298</v>
      </c>
      <c r="V166" s="14">
        <v>-827813.9485199108</v>
      </c>
      <c r="W166" s="14">
        <v>12684699.999999987</v>
      </c>
      <c r="X166" s="17">
        <f>T166+U166+V166+W166</f>
        <v>86445652.9588954</v>
      </c>
    </row>
    <row r="167" spans="1:24" x14ac:dyDescent="0.4">
      <c r="A167" s="13" t="s">
        <v>126</v>
      </c>
      <c r="B167" s="14">
        <v>4825</v>
      </c>
      <c r="C167" s="14">
        <v>3900</v>
      </c>
      <c r="D167" s="15">
        <v>100</v>
      </c>
      <c r="E167" s="15">
        <v>1</v>
      </c>
      <c r="F167" s="15">
        <v>226.279</v>
      </c>
      <c r="G167" s="15">
        <v>113.14</v>
      </c>
      <c r="H167" s="15">
        <v>2</v>
      </c>
      <c r="I167" s="15">
        <v>15</v>
      </c>
      <c r="J167" s="15">
        <v>600.54899999999998</v>
      </c>
      <c r="K167" s="14">
        <v>999999.78300000005</v>
      </c>
      <c r="L167" s="15">
        <v>592.52700000000004</v>
      </c>
      <c r="M167" s="14">
        <v>73760.148000000001</v>
      </c>
      <c r="N167" s="14">
        <v>1205858.25</v>
      </c>
      <c r="O167" s="14">
        <v>90034.547000000006</v>
      </c>
      <c r="P167" s="14">
        <v>904256.429</v>
      </c>
      <c r="Q167" s="14">
        <v>34561.063999999998</v>
      </c>
      <c r="R167" s="14">
        <v>52701.875</v>
      </c>
      <c r="S167" s="16">
        <v>0</v>
      </c>
      <c r="T167" s="14">
        <v>73853015.847000003</v>
      </c>
      <c r="U167" s="14">
        <v>4726914.150500223</v>
      </c>
      <c r="V167" s="14">
        <v>-827813.9485199108</v>
      </c>
      <c r="W167" s="14">
        <v>13106099.99999997</v>
      </c>
      <c r="X167" s="17">
        <f>T167+U167+V167+W167</f>
        <v>90858216.048980281</v>
      </c>
    </row>
    <row r="168" spans="1:24" x14ac:dyDescent="0.4">
      <c r="A168" s="13" t="s">
        <v>127</v>
      </c>
      <c r="B168" s="14">
        <v>4825</v>
      </c>
      <c r="C168" s="14">
        <v>3900</v>
      </c>
      <c r="D168" s="15">
        <v>105</v>
      </c>
      <c r="E168" s="15">
        <v>1</v>
      </c>
      <c r="F168" s="15">
        <v>226.279</v>
      </c>
      <c r="G168" s="15">
        <v>113.14</v>
      </c>
      <c r="H168" s="15">
        <v>2</v>
      </c>
      <c r="I168" s="15">
        <v>15</v>
      </c>
      <c r="J168" s="15">
        <v>600.90300000000002</v>
      </c>
      <c r="K168" s="14">
        <v>999999.78300000005</v>
      </c>
      <c r="L168" s="15">
        <v>592.88099999999997</v>
      </c>
      <c r="M168" s="14">
        <v>73825.902000000002</v>
      </c>
      <c r="N168" s="14">
        <v>1173326.871</v>
      </c>
      <c r="O168" s="14">
        <v>89982.942999999999</v>
      </c>
      <c r="P168" s="14">
        <v>880049.84</v>
      </c>
      <c r="Q168" s="14">
        <v>34561.063999999998</v>
      </c>
      <c r="R168" s="14">
        <v>52701.875</v>
      </c>
      <c r="S168" s="16">
        <v>0</v>
      </c>
      <c r="T168" s="14">
        <v>72636756.399000004</v>
      </c>
      <c r="U168" s="14">
        <v>4555654.2701412356</v>
      </c>
      <c r="V168" s="14">
        <v>-827813.9485199108</v>
      </c>
      <c r="W168" s="14">
        <v>12858300.00000002</v>
      </c>
      <c r="X168" s="17">
        <f>T168+U168+V168+W168</f>
        <v>89222896.720621333</v>
      </c>
    </row>
    <row r="169" spans="1:24" x14ac:dyDescent="0.4">
      <c r="A169" s="13" t="s">
        <v>128</v>
      </c>
      <c r="B169" s="14">
        <v>4825</v>
      </c>
      <c r="C169" s="14">
        <v>3900</v>
      </c>
      <c r="D169" s="15">
        <v>110</v>
      </c>
      <c r="E169" s="15">
        <v>1</v>
      </c>
      <c r="F169" s="15">
        <v>226.279</v>
      </c>
      <c r="G169" s="15">
        <v>113.14</v>
      </c>
      <c r="H169" s="15">
        <v>2</v>
      </c>
      <c r="I169" s="15">
        <v>15</v>
      </c>
      <c r="J169" s="15">
        <v>601.221</v>
      </c>
      <c r="K169" s="14">
        <v>999999.78300000005</v>
      </c>
      <c r="L169" s="15">
        <v>593.19799999999998</v>
      </c>
      <c r="M169" s="14">
        <v>73668.817999999999</v>
      </c>
      <c r="N169" s="14">
        <v>1137594.0989999999</v>
      </c>
      <c r="O169" s="14">
        <v>89008.959000000003</v>
      </c>
      <c r="P169" s="14">
        <v>853449.83</v>
      </c>
      <c r="Q169" s="14">
        <v>34561.063999999998</v>
      </c>
      <c r="R169" s="14">
        <v>52701.875</v>
      </c>
      <c r="S169" s="16">
        <v>0</v>
      </c>
      <c r="T169" s="14">
        <v>71283403.671000004</v>
      </c>
      <c r="U169" s="14">
        <v>4388870.3301826594</v>
      </c>
      <c r="V169" s="14">
        <v>-827813.9485199108</v>
      </c>
      <c r="W169" s="14">
        <v>12636400.000000015</v>
      </c>
      <c r="X169" s="17">
        <f>T169+U169+V169+W169</f>
        <v>87480860.05266276</v>
      </c>
    </row>
    <row r="170" spans="1:24" x14ac:dyDescent="0.4">
      <c r="A170" s="13" t="s">
        <v>201</v>
      </c>
      <c r="B170" s="14">
        <v>4825</v>
      </c>
      <c r="C170" s="14">
        <v>3900</v>
      </c>
      <c r="D170" s="15">
        <v>100</v>
      </c>
      <c r="E170" s="15">
        <v>1</v>
      </c>
      <c r="F170" s="15">
        <v>254.00899999999999</v>
      </c>
      <c r="G170" s="15">
        <v>101.60299999999999</v>
      </c>
      <c r="H170" s="15">
        <v>2.5</v>
      </c>
      <c r="I170" s="15">
        <v>15</v>
      </c>
      <c r="J170" s="15">
        <v>598.596</v>
      </c>
      <c r="K170" s="14">
        <v>1000000.907</v>
      </c>
      <c r="L170" s="15">
        <v>590.61</v>
      </c>
      <c r="M170" s="14">
        <v>77927.517999999996</v>
      </c>
      <c r="N170" s="14">
        <v>1350417.362</v>
      </c>
      <c r="O170" s="14">
        <v>97461.781000000003</v>
      </c>
      <c r="P170" s="14">
        <v>1013188.057</v>
      </c>
      <c r="Q170" s="14">
        <v>37216.519</v>
      </c>
      <c r="R170" s="14">
        <v>51595.962</v>
      </c>
      <c r="S170" s="16">
        <v>0</v>
      </c>
      <c r="T170" s="14">
        <v>79921985.498999998</v>
      </c>
      <c r="U170" s="14">
        <v>5676300.8179324903</v>
      </c>
      <c r="V170" s="14">
        <v>-827813.9485199108</v>
      </c>
      <c r="W170" s="14">
        <v>14447999.999999991</v>
      </c>
      <c r="X170" s="17">
        <f>T170+U170+V170+W170</f>
        <v>99218472.368412554</v>
      </c>
    </row>
    <row r="171" spans="1:24" x14ac:dyDescent="0.4">
      <c r="A171" s="13" t="s">
        <v>202</v>
      </c>
      <c r="B171" s="14">
        <v>4825</v>
      </c>
      <c r="C171" s="14">
        <v>3900</v>
      </c>
      <c r="D171" s="15">
        <v>105</v>
      </c>
      <c r="E171" s="15">
        <v>1</v>
      </c>
      <c r="F171" s="15">
        <v>254.00899999999999</v>
      </c>
      <c r="G171" s="15">
        <v>101.60299999999999</v>
      </c>
      <c r="H171" s="15">
        <v>2.5</v>
      </c>
      <c r="I171" s="15">
        <v>15</v>
      </c>
      <c r="J171" s="15">
        <v>599.15800000000002</v>
      </c>
      <c r="K171" s="14">
        <v>1000000.907</v>
      </c>
      <c r="L171" s="15">
        <v>591.17200000000003</v>
      </c>
      <c r="M171" s="14">
        <v>77803.615000000005</v>
      </c>
      <c r="N171" s="14">
        <v>1295391.4909999999</v>
      </c>
      <c r="O171" s="14">
        <v>95233.782000000007</v>
      </c>
      <c r="P171" s="14">
        <v>971716.63600000006</v>
      </c>
      <c r="Q171" s="14">
        <v>37216.519</v>
      </c>
      <c r="R171" s="14">
        <v>51595.962</v>
      </c>
      <c r="S171" s="16">
        <v>0</v>
      </c>
      <c r="T171" s="14">
        <v>77819600.487000003</v>
      </c>
      <c r="U171" s="14">
        <v>5366113.2889769124</v>
      </c>
      <c r="V171" s="14">
        <v>-827813.9485199108</v>
      </c>
      <c r="W171" s="14">
        <v>14054599.999999981</v>
      </c>
      <c r="X171" s="17">
        <f>T171+U171+V171+W171</f>
        <v>96412499.827456981</v>
      </c>
    </row>
    <row r="172" spans="1:24" x14ac:dyDescent="0.4">
      <c r="A172" s="13" t="s">
        <v>203</v>
      </c>
      <c r="B172" s="14">
        <v>4825</v>
      </c>
      <c r="C172" s="14">
        <v>3900</v>
      </c>
      <c r="D172" s="15">
        <v>110</v>
      </c>
      <c r="E172" s="15">
        <v>1</v>
      </c>
      <c r="F172" s="15">
        <v>254.00899999999999</v>
      </c>
      <c r="G172" s="15">
        <v>101.60299999999999</v>
      </c>
      <c r="H172" s="15">
        <v>2.5</v>
      </c>
      <c r="I172" s="15">
        <v>15</v>
      </c>
      <c r="J172" s="15">
        <v>599.71900000000005</v>
      </c>
      <c r="K172" s="14">
        <v>1000000.907</v>
      </c>
      <c r="L172" s="15">
        <v>591.73299999999995</v>
      </c>
      <c r="M172" s="14">
        <v>77381.285000000003</v>
      </c>
      <c r="N172" s="14">
        <v>1231921.784</v>
      </c>
      <c r="O172" s="14">
        <v>92564.573999999993</v>
      </c>
      <c r="P172" s="14">
        <v>924616.82400000002</v>
      </c>
      <c r="Q172" s="14">
        <v>37216.519</v>
      </c>
      <c r="R172" s="14">
        <v>51595.962</v>
      </c>
      <c r="S172" s="16">
        <v>0</v>
      </c>
      <c r="T172" s="14">
        <v>75402157.832999989</v>
      </c>
      <c r="U172" s="14">
        <v>5044420.4612665176</v>
      </c>
      <c r="V172" s="14">
        <v>-827813.9485199108</v>
      </c>
      <c r="W172" s="14">
        <v>13661900.000000037</v>
      </c>
      <c r="X172" s="17">
        <f>T172+U172+V172+W172</f>
        <v>93280664.345746636</v>
      </c>
    </row>
    <row r="173" spans="1:24" x14ac:dyDescent="0.4">
      <c r="A173" s="13" t="s">
        <v>276</v>
      </c>
      <c r="B173" s="14">
        <v>4825</v>
      </c>
      <c r="C173" s="14">
        <v>3900</v>
      </c>
      <c r="D173" s="15">
        <v>100</v>
      </c>
      <c r="E173" s="15">
        <v>1</v>
      </c>
      <c r="F173" s="15">
        <v>177.03200000000001</v>
      </c>
      <c r="G173" s="15">
        <v>118.021</v>
      </c>
      <c r="H173" s="15">
        <v>1.5</v>
      </c>
      <c r="I173" s="15">
        <v>20</v>
      </c>
      <c r="J173" s="15">
        <v>603.44200000000001</v>
      </c>
      <c r="K173" s="14">
        <v>1000001.486</v>
      </c>
      <c r="L173" s="15">
        <v>593.35799999999995</v>
      </c>
      <c r="M173" s="14">
        <v>60188.36</v>
      </c>
      <c r="N173" s="14">
        <v>1004005.225</v>
      </c>
      <c r="O173" s="14">
        <v>66760.866999999998</v>
      </c>
      <c r="P173" s="14">
        <v>753422.59400000004</v>
      </c>
      <c r="Q173" s="14">
        <v>35935.512000000002</v>
      </c>
      <c r="R173" s="14">
        <v>35652.273000000001</v>
      </c>
      <c r="S173" s="16">
        <v>0</v>
      </c>
      <c r="T173" s="14">
        <v>61038305.996999994</v>
      </c>
      <c r="U173" s="14">
        <v>3722746.1698618354</v>
      </c>
      <c r="V173" s="14">
        <v>-827813.9485199108</v>
      </c>
      <c r="W173" s="14">
        <v>12524400.000000037</v>
      </c>
      <c r="X173" s="17">
        <f>T173+U173+V173+W173</f>
        <v>76457638.218341962</v>
      </c>
    </row>
    <row r="174" spans="1:24" x14ac:dyDescent="0.4">
      <c r="A174" s="13" t="s">
        <v>277</v>
      </c>
      <c r="B174" s="14">
        <v>4825</v>
      </c>
      <c r="C174" s="14">
        <v>3900</v>
      </c>
      <c r="D174" s="15">
        <v>105</v>
      </c>
      <c r="E174" s="15">
        <v>1</v>
      </c>
      <c r="F174" s="15">
        <v>177.03200000000001</v>
      </c>
      <c r="G174" s="15">
        <v>118.021</v>
      </c>
      <c r="H174" s="15">
        <v>1.5</v>
      </c>
      <c r="I174" s="15">
        <v>20</v>
      </c>
      <c r="J174" s="15">
        <v>603.63800000000003</v>
      </c>
      <c r="K174" s="14">
        <v>1000001.486</v>
      </c>
      <c r="L174" s="15">
        <v>593.55399999999997</v>
      </c>
      <c r="M174" s="14">
        <v>59957.182999999997</v>
      </c>
      <c r="N174" s="14">
        <v>989993.19099999999</v>
      </c>
      <c r="O174" s="14">
        <v>68426.267999999996</v>
      </c>
      <c r="P174" s="14">
        <v>742587.15700000001</v>
      </c>
      <c r="Q174" s="14">
        <v>35935.512000000002</v>
      </c>
      <c r="R174" s="14">
        <v>35652.273000000001</v>
      </c>
      <c r="S174" s="16">
        <v>0</v>
      </c>
      <c r="T174" s="14">
        <v>60528492.674999997</v>
      </c>
      <c r="U174" s="14">
        <v>3648774.0121981027</v>
      </c>
      <c r="V174" s="14">
        <v>-827813.9485199108</v>
      </c>
      <c r="W174" s="14">
        <v>12387200.000000019</v>
      </c>
      <c r="X174" s="17">
        <f>T174+U174+V174+W174</f>
        <v>75736652.738678217</v>
      </c>
    </row>
    <row r="175" spans="1:24" x14ac:dyDescent="0.4">
      <c r="A175" s="13" t="s">
        <v>278</v>
      </c>
      <c r="B175" s="14">
        <v>4825</v>
      </c>
      <c r="C175" s="14">
        <v>3900</v>
      </c>
      <c r="D175" s="15">
        <v>110</v>
      </c>
      <c r="E175" s="15">
        <v>1</v>
      </c>
      <c r="F175" s="15">
        <v>177.03200000000001</v>
      </c>
      <c r="G175" s="15">
        <v>118.021</v>
      </c>
      <c r="H175" s="15">
        <v>1.5</v>
      </c>
      <c r="I175" s="15">
        <v>20</v>
      </c>
      <c r="J175" s="15">
        <v>603.73500000000001</v>
      </c>
      <c r="K175" s="14">
        <v>1000001.486</v>
      </c>
      <c r="L175" s="15">
        <v>593.65099999999995</v>
      </c>
      <c r="M175" s="14">
        <v>59752.212</v>
      </c>
      <c r="N175" s="14">
        <v>979053.07400000002</v>
      </c>
      <c r="O175" s="14">
        <v>70267.683999999994</v>
      </c>
      <c r="P175" s="14">
        <v>734437.02500000002</v>
      </c>
      <c r="Q175" s="14">
        <v>35935.512000000002</v>
      </c>
      <c r="R175" s="14">
        <v>35652.273000000001</v>
      </c>
      <c r="S175" s="16">
        <v>0</v>
      </c>
      <c r="T175" s="14">
        <v>60143774.166000001</v>
      </c>
      <c r="U175" s="14">
        <v>3604517.8853381677</v>
      </c>
      <c r="V175" s="14">
        <v>-827813.9485199108</v>
      </c>
      <c r="W175" s="14">
        <v>12319300.000000032</v>
      </c>
      <c r="X175" s="17">
        <f>T175+U175+V175+W175</f>
        <v>75239778.102818295</v>
      </c>
    </row>
    <row r="176" spans="1:24" x14ac:dyDescent="0.4">
      <c r="A176" s="13" t="s">
        <v>351</v>
      </c>
      <c r="B176" s="14">
        <v>4825</v>
      </c>
      <c r="C176" s="14">
        <v>3900</v>
      </c>
      <c r="D176" s="15">
        <v>100</v>
      </c>
      <c r="E176" s="15">
        <v>1</v>
      </c>
      <c r="F176" s="15">
        <v>205.33</v>
      </c>
      <c r="G176" s="15">
        <v>102.66500000000001</v>
      </c>
      <c r="H176" s="15">
        <v>2</v>
      </c>
      <c r="I176" s="15">
        <v>20</v>
      </c>
      <c r="J176" s="15">
        <v>603.46699999999998</v>
      </c>
      <c r="K176" s="14">
        <v>1000000.968</v>
      </c>
      <c r="L176" s="15">
        <v>593.45500000000004</v>
      </c>
      <c r="M176" s="14">
        <v>61564.358999999997</v>
      </c>
      <c r="N176" s="14">
        <v>1020370.072</v>
      </c>
      <c r="O176" s="14">
        <v>75544.100000000006</v>
      </c>
      <c r="P176" s="14">
        <v>765026.02</v>
      </c>
      <c r="Q176" s="14">
        <v>38781.048000000003</v>
      </c>
      <c r="R176" s="14">
        <v>34459.345000000001</v>
      </c>
      <c r="S176" s="16">
        <v>0</v>
      </c>
      <c r="T176" s="14">
        <v>62288094.873000003</v>
      </c>
      <c r="U176" s="14">
        <v>3777126.4700381025</v>
      </c>
      <c r="V176" s="14">
        <v>-827813.9485199108</v>
      </c>
      <c r="W176" s="14">
        <v>12456499.999999972</v>
      </c>
      <c r="X176" s="17">
        <f>T176+U176+V176+W176</f>
        <v>77693907.394518167</v>
      </c>
    </row>
    <row r="177" spans="1:24" x14ac:dyDescent="0.4">
      <c r="A177" s="13" t="s">
        <v>352</v>
      </c>
      <c r="B177" s="14">
        <v>4825</v>
      </c>
      <c r="C177" s="14">
        <v>3900</v>
      </c>
      <c r="D177" s="15">
        <v>105</v>
      </c>
      <c r="E177" s="15">
        <v>1</v>
      </c>
      <c r="F177" s="15">
        <v>205.33</v>
      </c>
      <c r="G177" s="15">
        <v>102.66500000000001</v>
      </c>
      <c r="H177" s="15">
        <v>2</v>
      </c>
      <c r="I177" s="15">
        <v>20</v>
      </c>
      <c r="J177" s="15">
        <v>603.76</v>
      </c>
      <c r="K177" s="14">
        <v>1000000.968</v>
      </c>
      <c r="L177" s="15">
        <v>593.74800000000005</v>
      </c>
      <c r="M177" s="14">
        <v>61582.226000000002</v>
      </c>
      <c r="N177" s="14">
        <v>998697.11699999997</v>
      </c>
      <c r="O177" s="14">
        <v>74656.835999999996</v>
      </c>
      <c r="P177" s="14">
        <v>749088.58100000001</v>
      </c>
      <c r="Q177" s="14">
        <v>38781.048000000003</v>
      </c>
      <c r="R177" s="14">
        <v>34459.345000000001</v>
      </c>
      <c r="S177" s="16">
        <v>0</v>
      </c>
      <c r="T177" s="14">
        <v>61468029.095999993</v>
      </c>
      <c r="U177" s="14">
        <v>3662368.5786394747</v>
      </c>
      <c r="V177" s="14">
        <v>-827813.9485199108</v>
      </c>
      <c r="W177" s="14">
        <v>12251399.999999966</v>
      </c>
      <c r="X177" s="17">
        <f>T177+U177+V177+W177</f>
        <v>76553983.726119533</v>
      </c>
    </row>
    <row r="178" spans="1:24" x14ac:dyDescent="0.4">
      <c r="A178" s="13" t="s">
        <v>353</v>
      </c>
      <c r="B178" s="14">
        <v>4825</v>
      </c>
      <c r="C178" s="14">
        <v>3900</v>
      </c>
      <c r="D178" s="15">
        <v>110</v>
      </c>
      <c r="E178" s="15">
        <v>1</v>
      </c>
      <c r="F178" s="15">
        <v>205.33</v>
      </c>
      <c r="G178" s="15">
        <v>102.66500000000001</v>
      </c>
      <c r="H178" s="15">
        <v>2</v>
      </c>
      <c r="I178" s="15">
        <v>20</v>
      </c>
      <c r="J178" s="15">
        <v>603.96699999999998</v>
      </c>
      <c r="K178" s="14">
        <v>1000000.968</v>
      </c>
      <c r="L178" s="15">
        <v>593.95600000000002</v>
      </c>
      <c r="M178" s="14">
        <v>61220.45</v>
      </c>
      <c r="N178" s="14">
        <v>978480.26899999997</v>
      </c>
      <c r="O178" s="14">
        <v>75234.509000000005</v>
      </c>
      <c r="P178" s="14">
        <v>734019.576</v>
      </c>
      <c r="Q178" s="14">
        <v>38781.048000000003</v>
      </c>
      <c r="R178" s="14">
        <v>34459.345000000001</v>
      </c>
      <c r="S178" s="16">
        <v>0</v>
      </c>
      <c r="T178" s="14">
        <v>60714821.109000005</v>
      </c>
      <c r="U178" s="14">
        <v>3571970.3501852141</v>
      </c>
      <c r="V178" s="14">
        <v>-827813.9485199108</v>
      </c>
      <c r="W178" s="14">
        <v>12105799.999999989</v>
      </c>
      <c r="X178" s="17">
        <f>T178+U178+V178+W178</f>
        <v>75564777.510665298</v>
      </c>
    </row>
    <row r="179" spans="1:24" x14ac:dyDescent="0.4">
      <c r="A179" s="13" t="s">
        <v>426</v>
      </c>
      <c r="B179" s="14">
        <v>4825</v>
      </c>
      <c r="C179" s="14">
        <v>3900</v>
      </c>
      <c r="D179" s="15">
        <v>100</v>
      </c>
      <c r="E179" s="15">
        <v>1</v>
      </c>
      <c r="F179" s="15">
        <v>231.26599999999999</v>
      </c>
      <c r="G179" s="15">
        <v>92.506</v>
      </c>
      <c r="H179" s="15">
        <v>2.5</v>
      </c>
      <c r="I179" s="15">
        <v>20</v>
      </c>
      <c r="J179" s="15">
        <v>601.83100000000002</v>
      </c>
      <c r="K179" s="14">
        <v>999998.67099999997</v>
      </c>
      <c r="L179" s="15">
        <v>591.90200000000004</v>
      </c>
      <c r="M179" s="14">
        <v>64795.177000000003</v>
      </c>
      <c r="N179" s="14">
        <v>1118091.8870000001</v>
      </c>
      <c r="O179" s="14">
        <v>86543.592000000004</v>
      </c>
      <c r="P179" s="14">
        <v>838986.50399999996</v>
      </c>
      <c r="Q179" s="14">
        <v>42037.964</v>
      </c>
      <c r="R179" s="14">
        <v>33093.870000000003</v>
      </c>
      <c r="S179" s="16">
        <v>0</v>
      </c>
      <c r="T179" s="14">
        <v>66745594.094999999</v>
      </c>
      <c r="U179" s="14">
        <v>4424066.1405199654</v>
      </c>
      <c r="V179" s="14">
        <v>-827813.9485199108</v>
      </c>
      <c r="W179" s="14">
        <v>13543599.99999997</v>
      </c>
      <c r="X179" s="17">
        <f>T179+U179+V179+W179</f>
        <v>83885446.287000015</v>
      </c>
    </row>
    <row r="180" spans="1:24" x14ac:dyDescent="0.4">
      <c r="A180" s="13" t="s">
        <v>427</v>
      </c>
      <c r="B180" s="14">
        <v>4825</v>
      </c>
      <c r="C180" s="14">
        <v>3900</v>
      </c>
      <c r="D180" s="15">
        <v>105</v>
      </c>
      <c r="E180" s="15">
        <v>1</v>
      </c>
      <c r="F180" s="15">
        <v>231.26599999999999</v>
      </c>
      <c r="G180" s="15">
        <v>92.506</v>
      </c>
      <c r="H180" s="15">
        <v>2.5</v>
      </c>
      <c r="I180" s="15">
        <v>20</v>
      </c>
      <c r="J180" s="15">
        <v>602.27099999999996</v>
      </c>
      <c r="K180" s="14">
        <v>999998.67099999997</v>
      </c>
      <c r="L180" s="15">
        <v>592.34100000000001</v>
      </c>
      <c r="M180" s="14">
        <v>64326.927000000003</v>
      </c>
      <c r="N180" s="14">
        <v>1083503.317</v>
      </c>
      <c r="O180" s="14">
        <v>86416.968999999997</v>
      </c>
      <c r="P180" s="14">
        <v>812035.04399999999</v>
      </c>
      <c r="Q180" s="14">
        <v>42037.964</v>
      </c>
      <c r="R180" s="14">
        <v>33093.870000000003</v>
      </c>
      <c r="S180" s="16">
        <v>0</v>
      </c>
      <c r="T180" s="14">
        <v>65421419.040000007</v>
      </c>
      <c r="U180" s="14">
        <v>4231543.3436547006</v>
      </c>
      <c r="V180" s="14">
        <v>-827813.9485199108</v>
      </c>
      <c r="W180" s="14">
        <v>13236299.999999994</v>
      </c>
      <c r="X180" s="17">
        <f>T180+U180+V180+W180</f>
        <v>82061448.435134798</v>
      </c>
    </row>
    <row r="181" spans="1:24" x14ac:dyDescent="0.4">
      <c r="A181" s="13" t="s">
        <v>428</v>
      </c>
      <c r="B181" s="14">
        <v>4825</v>
      </c>
      <c r="C181" s="14">
        <v>3900</v>
      </c>
      <c r="D181" s="15">
        <v>110</v>
      </c>
      <c r="E181" s="15">
        <v>1</v>
      </c>
      <c r="F181" s="15">
        <v>231.26599999999999</v>
      </c>
      <c r="G181" s="15">
        <v>92.506</v>
      </c>
      <c r="H181" s="15">
        <v>2.5</v>
      </c>
      <c r="I181" s="15">
        <v>20</v>
      </c>
      <c r="J181" s="15">
        <v>602.71</v>
      </c>
      <c r="K181" s="14">
        <v>999998.67099999997</v>
      </c>
      <c r="L181" s="15">
        <v>592.78099999999995</v>
      </c>
      <c r="M181" s="14">
        <v>63680.154999999999</v>
      </c>
      <c r="N181" s="14">
        <v>1043539.922</v>
      </c>
      <c r="O181" s="14">
        <v>83977.865999999995</v>
      </c>
      <c r="P181" s="14">
        <v>782822.78200000001</v>
      </c>
      <c r="Q181" s="14">
        <v>42037.964</v>
      </c>
      <c r="R181" s="14">
        <v>33093.870000000003</v>
      </c>
      <c r="S181" s="16">
        <v>0</v>
      </c>
      <c r="T181" s="14">
        <v>63890188.718999997</v>
      </c>
      <c r="U181" s="14">
        <v>4030274.8315335107</v>
      </c>
      <c r="V181" s="14">
        <v>-827813.9485199108</v>
      </c>
      <c r="W181" s="14">
        <v>12928300.000000035</v>
      </c>
      <c r="X181" s="17">
        <f>T181+U181+V181+W181</f>
        <v>80020949.602013633</v>
      </c>
    </row>
    <row r="182" spans="1:24" x14ac:dyDescent="0.4">
      <c r="A182" s="13" t="s">
        <v>54</v>
      </c>
      <c r="B182" s="14">
        <v>4850</v>
      </c>
      <c r="C182" s="14">
        <v>3700</v>
      </c>
      <c r="D182" s="15">
        <v>100</v>
      </c>
      <c r="E182" s="15">
        <v>1</v>
      </c>
      <c r="F182" s="15">
        <v>195.679</v>
      </c>
      <c r="G182" s="15">
        <v>130.453</v>
      </c>
      <c r="H182" s="15">
        <v>1.5</v>
      </c>
      <c r="I182" s="15">
        <v>15</v>
      </c>
      <c r="J182" s="15">
        <v>604.88300000000004</v>
      </c>
      <c r="K182" s="14">
        <v>999999.04099999997</v>
      </c>
      <c r="L182" s="15">
        <v>596.82799999999997</v>
      </c>
      <c r="M182" s="14">
        <v>70180.188999999998</v>
      </c>
      <c r="N182" s="14">
        <v>1100862.291</v>
      </c>
      <c r="O182" s="14">
        <v>81838.676999999996</v>
      </c>
      <c r="P182" s="14">
        <v>824918.29500000004</v>
      </c>
      <c r="Q182" s="14">
        <v>32228.355</v>
      </c>
      <c r="R182" s="14">
        <v>53673.391000000003</v>
      </c>
      <c r="S182" s="16">
        <v>0</v>
      </c>
      <c r="T182" s="14">
        <v>69320031.084000006</v>
      </c>
      <c r="U182" s="14">
        <v>3368056.5455194516</v>
      </c>
      <c r="V182" s="14">
        <v>420609.38892130478</v>
      </c>
      <c r="W182" s="14">
        <v>10095400.000000019</v>
      </c>
      <c r="X182" s="17">
        <f>T182+U182+V182+W182</f>
        <v>83204097.018440783</v>
      </c>
    </row>
    <row r="183" spans="1:24" x14ac:dyDescent="0.4">
      <c r="A183" s="13" t="s">
        <v>55</v>
      </c>
      <c r="B183" s="14">
        <v>4850</v>
      </c>
      <c r="C183" s="14">
        <v>3700</v>
      </c>
      <c r="D183" s="15">
        <v>105</v>
      </c>
      <c r="E183" s="15">
        <v>1</v>
      </c>
      <c r="F183" s="15">
        <v>195.679</v>
      </c>
      <c r="G183" s="15">
        <v>130.453</v>
      </c>
      <c r="H183" s="15">
        <v>1.5</v>
      </c>
      <c r="I183" s="15">
        <v>15</v>
      </c>
      <c r="J183" s="15">
        <v>605.13900000000001</v>
      </c>
      <c r="K183" s="14">
        <v>999999.04099999997</v>
      </c>
      <c r="L183" s="15">
        <v>597.08500000000004</v>
      </c>
      <c r="M183" s="14">
        <v>69989.154999999999</v>
      </c>
      <c r="N183" s="14">
        <v>1090567.4369999999</v>
      </c>
      <c r="O183" s="14">
        <v>82729.895000000004</v>
      </c>
      <c r="P183" s="14">
        <v>818593.81700000004</v>
      </c>
      <c r="Q183" s="14">
        <v>32228.355</v>
      </c>
      <c r="R183" s="14">
        <v>53673.391000000003</v>
      </c>
      <c r="S183" s="16">
        <v>0</v>
      </c>
      <c r="T183" s="14">
        <v>68969616.744000003</v>
      </c>
      <c r="U183" s="14">
        <v>3288468.3547764309</v>
      </c>
      <c r="V183" s="14">
        <v>420609.38892130478</v>
      </c>
      <c r="W183" s="14">
        <v>9915499.9999999739</v>
      </c>
      <c r="X183" s="17">
        <f>T183+U183+V183+W183</f>
        <v>82594194.487697706</v>
      </c>
    </row>
    <row r="184" spans="1:24" x14ac:dyDescent="0.4">
      <c r="A184" s="13" t="s">
        <v>56</v>
      </c>
      <c r="B184" s="14">
        <v>4850</v>
      </c>
      <c r="C184" s="14">
        <v>3700</v>
      </c>
      <c r="D184" s="15">
        <v>110</v>
      </c>
      <c r="E184" s="15">
        <v>1</v>
      </c>
      <c r="F184" s="15">
        <v>195.679</v>
      </c>
      <c r="G184" s="15">
        <v>130.453</v>
      </c>
      <c r="H184" s="15">
        <v>1.5</v>
      </c>
      <c r="I184" s="15">
        <v>15</v>
      </c>
      <c r="J184" s="15">
        <v>605.22500000000002</v>
      </c>
      <c r="K184" s="14">
        <v>999999.04099999997</v>
      </c>
      <c r="L184" s="15">
        <v>597.16999999999996</v>
      </c>
      <c r="M184" s="14">
        <v>69867.107000000004</v>
      </c>
      <c r="N184" s="14">
        <v>1087601.7</v>
      </c>
      <c r="O184" s="14">
        <v>83299.994000000006</v>
      </c>
      <c r="P184" s="14">
        <v>815872.9</v>
      </c>
      <c r="Q184" s="14">
        <v>32228.355</v>
      </c>
      <c r="R184" s="14">
        <v>53673.391000000003</v>
      </c>
      <c r="S184" s="16">
        <v>0</v>
      </c>
      <c r="T184" s="14">
        <v>68856183.314999998</v>
      </c>
      <c r="U184" s="14">
        <v>3262425.7531890944</v>
      </c>
      <c r="V184" s="14">
        <v>420609.38892130478</v>
      </c>
      <c r="W184" s="14">
        <v>9856000.0000000279</v>
      </c>
      <c r="X184" s="17">
        <f>T184+U184+V184+W184</f>
        <v>82395218.45711042</v>
      </c>
    </row>
    <row r="185" spans="1:24" x14ac:dyDescent="0.4">
      <c r="A185" s="13" t="s">
        <v>129</v>
      </c>
      <c r="B185" s="14">
        <v>4850</v>
      </c>
      <c r="C185" s="14">
        <v>3700</v>
      </c>
      <c r="D185" s="15">
        <v>100</v>
      </c>
      <c r="E185" s="15">
        <v>1</v>
      </c>
      <c r="F185" s="15">
        <v>226.279</v>
      </c>
      <c r="G185" s="15">
        <v>113.14</v>
      </c>
      <c r="H185" s="15">
        <v>2</v>
      </c>
      <c r="I185" s="15">
        <v>15</v>
      </c>
      <c r="J185" s="15">
        <v>606.58000000000004</v>
      </c>
      <c r="K185" s="14">
        <v>999999.78300000005</v>
      </c>
      <c r="L185" s="15">
        <v>598.55700000000002</v>
      </c>
      <c r="M185" s="14">
        <v>71981.248999999996</v>
      </c>
      <c r="N185" s="14">
        <v>1035696.101</v>
      </c>
      <c r="O185" s="14">
        <v>85576.463000000003</v>
      </c>
      <c r="P185" s="14">
        <v>776679.45900000003</v>
      </c>
      <c r="Q185" s="14">
        <v>34561.063999999998</v>
      </c>
      <c r="R185" s="14">
        <v>52701.875</v>
      </c>
      <c r="S185" s="16">
        <v>0</v>
      </c>
      <c r="T185" s="14">
        <v>67379184.066</v>
      </c>
      <c r="U185" s="14">
        <v>2864591.9651849959</v>
      </c>
      <c r="V185" s="14">
        <v>420609.38892130478</v>
      </c>
      <c r="W185" s="14">
        <v>8885099.9999999888</v>
      </c>
      <c r="X185" s="17">
        <f>T185+U185+V185+W185</f>
        <v>79549485.420106292</v>
      </c>
    </row>
    <row r="186" spans="1:24" x14ac:dyDescent="0.4">
      <c r="A186" s="13" t="s">
        <v>130</v>
      </c>
      <c r="B186" s="14">
        <v>4850</v>
      </c>
      <c r="C186" s="14">
        <v>3700</v>
      </c>
      <c r="D186" s="15">
        <v>105</v>
      </c>
      <c r="E186" s="15">
        <v>1</v>
      </c>
      <c r="F186" s="15">
        <v>226.279</v>
      </c>
      <c r="G186" s="15">
        <v>113.14</v>
      </c>
      <c r="H186" s="15">
        <v>2</v>
      </c>
      <c r="I186" s="15">
        <v>15</v>
      </c>
      <c r="J186" s="15">
        <v>607.04300000000001</v>
      </c>
      <c r="K186" s="14">
        <v>999999.78300000005</v>
      </c>
      <c r="L186" s="15">
        <v>599.02099999999996</v>
      </c>
      <c r="M186" s="14">
        <v>71155.464000000007</v>
      </c>
      <c r="N186" s="14">
        <v>1014926.112</v>
      </c>
      <c r="O186" s="14">
        <v>88067.615999999995</v>
      </c>
      <c r="P186" s="14">
        <v>760458.57700000005</v>
      </c>
      <c r="Q186" s="14">
        <v>34561.063999999998</v>
      </c>
      <c r="R186" s="14">
        <v>52701.875</v>
      </c>
      <c r="S186" s="16">
        <v>0</v>
      </c>
      <c r="T186" s="14">
        <v>66613708.974000007</v>
      </c>
      <c r="U186" s="14">
        <v>2724287.0803155918</v>
      </c>
      <c r="V186" s="14">
        <v>420609.38892130478</v>
      </c>
      <c r="W186" s="14">
        <v>8560300.0000000298</v>
      </c>
      <c r="X186" s="17">
        <f>T186+U186+V186+W186</f>
        <v>78318905.443236932</v>
      </c>
    </row>
    <row r="187" spans="1:24" x14ac:dyDescent="0.4">
      <c r="A187" s="13" t="s">
        <v>131</v>
      </c>
      <c r="B187" s="14">
        <v>4850</v>
      </c>
      <c r="C187" s="14">
        <v>3700</v>
      </c>
      <c r="D187" s="15">
        <v>110</v>
      </c>
      <c r="E187" s="15">
        <v>1</v>
      </c>
      <c r="F187" s="15">
        <v>226.279</v>
      </c>
      <c r="G187" s="15">
        <v>113.14</v>
      </c>
      <c r="H187" s="15">
        <v>2</v>
      </c>
      <c r="I187" s="15">
        <v>15</v>
      </c>
      <c r="J187" s="15">
        <v>607.19600000000003</v>
      </c>
      <c r="K187" s="14">
        <v>999999.78300000005</v>
      </c>
      <c r="L187" s="15">
        <v>599.17399999999998</v>
      </c>
      <c r="M187" s="14">
        <v>70611.69</v>
      </c>
      <c r="N187" s="14">
        <v>1007386.625</v>
      </c>
      <c r="O187" s="14">
        <v>91986.93</v>
      </c>
      <c r="P187" s="14">
        <v>755412.67599999998</v>
      </c>
      <c r="Q187" s="14">
        <v>34561.063999999998</v>
      </c>
      <c r="R187" s="14">
        <v>52701.875</v>
      </c>
      <c r="S187" s="16">
        <v>0</v>
      </c>
      <c r="T187" s="14">
        <v>66392568.167999998</v>
      </c>
      <c r="U187" s="14">
        <v>2679900.8376288386</v>
      </c>
      <c r="V187" s="14">
        <v>420609.38892130478</v>
      </c>
      <c r="W187" s="14">
        <v>8453200.0000000149</v>
      </c>
      <c r="X187" s="17">
        <f>T187+U187+V187+W187</f>
        <v>77946278.39455016</v>
      </c>
    </row>
    <row r="188" spans="1:24" x14ac:dyDescent="0.4">
      <c r="A188" s="13" t="s">
        <v>204</v>
      </c>
      <c r="B188" s="14">
        <v>4850</v>
      </c>
      <c r="C188" s="14">
        <v>3700</v>
      </c>
      <c r="D188" s="15">
        <v>100</v>
      </c>
      <c r="E188" s="15">
        <v>1</v>
      </c>
      <c r="F188" s="15">
        <v>254.00899999999999</v>
      </c>
      <c r="G188" s="15">
        <v>101.60299999999999</v>
      </c>
      <c r="H188" s="15">
        <v>2.5</v>
      </c>
      <c r="I188" s="15">
        <v>15</v>
      </c>
      <c r="J188" s="15">
        <v>607.26300000000003</v>
      </c>
      <c r="K188" s="14">
        <v>1000000.907</v>
      </c>
      <c r="L188" s="15">
        <v>599.27700000000004</v>
      </c>
      <c r="M188" s="14">
        <v>72847.134000000005</v>
      </c>
      <c r="N188" s="14">
        <v>1013623.091</v>
      </c>
      <c r="O188" s="14">
        <v>89886.714000000007</v>
      </c>
      <c r="P188" s="14">
        <v>759779.24600000004</v>
      </c>
      <c r="Q188" s="14">
        <v>37216.519</v>
      </c>
      <c r="R188" s="14">
        <v>51595.962</v>
      </c>
      <c r="S188" s="16">
        <v>0</v>
      </c>
      <c r="T188" s="14">
        <v>67087732.632000007</v>
      </c>
      <c r="U188" s="14">
        <v>2683939.7040298148</v>
      </c>
      <c r="V188" s="14">
        <v>420609.38892130478</v>
      </c>
      <c r="W188" s="14">
        <v>8381099.9999999693</v>
      </c>
      <c r="X188" s="17">
        <f>T188+U188+V188+W188</f>
        <v>78573381.724951103</v>
      </c>
    </row>
    <row r="189" spans="1:24" x14ac:dyDescent="0.4">
      <c r="A189" s="13" t="s">
        <v>205</v>
      </c>
      <c r="B189" s="14">
        <v>4850</v>
      </c>
      <c r="C189" s="14">
        <v>3700</v>
      </c>
      <c r="D189" s="15">
        <v>105</v>
      </c>
      <c r="E189" s="15">
        <v>1</v>
      </c>
      <c r="F189" s="15">
        <v>254.00899999999999</v>
      </c>
      <c r="G189" s="15">
        <v>101.60299999999999</v>
      </c>
      <c r="H189" s="15">
        <v>2.5</v>
      </c>
      <c r="I189" s="15">
        <v>15</v>
      </c>
      <c r="J189" s="15">
        <v>607.91</v>
      </c>
      <c r="K189" s="14">
        <v>1000000.907</v>
      </c>
      <c r="L189" s="15">
        <v>599.92399999999998</v>
      </c>
      <c r="M189" s="14">
        <v>71692.251999999993</v>
      </c>
      <c r="N189" s="14">
        <v>982773.45299999998</v>
      </c>
      <c r="O189" s="14">
        <v>94089.320999999996</v>
      </c>
      <c r="P189" s="14">
        <v>736848.30299999996</v>
      </c>
      <c r="Q189" s="14">
        <v>37216.519</v>
      </c>
      <c r="R189" s="14">
        <v>51595.962</v>
      </c>
      <c r="S189" s="16">
        <v>0</v>
      </c>
      <c r="T189" s="14">
        <v>65980300.221000008</v>
      </c>
      <c r="U189" s="14">
        <v>2491607.4749038024</v>
      </c>
      <c r="V189" s="14">
        <v>420609.38892130478</v>
      </c>
      <c r="W189" s="14">
        <v>7928200.0000000149</v>
      </c>
      <c r="X189" s="17">
        <f>T189+U189+V189+W189</f>
        <v>76820717.084825128</v>
      </c>
    </row>
    <row r="190" spans="1:24" x14ac:dyDescent="0.4">
      <c r="A190" s="13" t="s">
        <v>206</v>
      </c>
      <c r="B190" s="14">
        <v>4850</v>
      </c>
      <c r="C190" s="14">
        <v>3700</v>
      </c>
      <c r="D190" s="15">
        <v>110</v>
      </c>
      <c r="E190" s="15">
        <v>1</v>
      </c>
      <c r="F190" s="15">
        <v>254.00899999999999</v>
      </c>
      <c r="G190" s="15">
        <v>101.60299999999999</v>
      </c>
      <c r="H190" s="15">
        <v>2.5</v>
      </c>
      <c r="I190" s="15">
        <v>15</v>
      </c>
      <c r="J190" s="15">
        <v>608.13</v>
      </c>
      <c r="K190" s="14">
        <v>1000000.907</v>
      </c>
      <c r="L190" s="15">
        <v>600.14400000000001</v>
      </c>
      <c r="M190" s="14">
        <v>71257.425000000003</v>
      </c>
      <c r="N190" s="14">
        <v>969279.70600000001</v>
      </c>
      <c r="O190" s="14">
        <v>98806.384999999995</v>
      </c>
      <c r="P190" s="14">
        <v>727249.61899999995</v>
      </c>
      <c r="Q190" s="14">
        <v>37216.519</v>
      </c>
      <c r="R190" s="14">
        <v>51595.962</v>
      </c>
      <c r="S190" s="16">
        <v>0</v>
      </c>
      <c r="T190" s="14">
        <v>65547907.535999991</v>
      </c>
      <c r="U190" s="14">
        <v>2425419.3357015755</v>
      </c>
      <c r="V190" s="14">
        <v>420609.38892130478</v>
      </c>
      <c r="W190" s="14">
        <v>7774199.9999999963</v>
      </c>
      <c r="X190" s="17">
        <f>T190+U190+V190+W190</f>
        <v>76168136.260622874</v>
      </c>
    </row>
    <row r="191" spans="1:24" x14ac:dyDescent="0.4">
      <c r="A191" s="13" t="s">
        <v>279</v>
      </c>
      <c r="B191" s="14">
        <v>4850</v>
      </c>
      <c r="C191" s="14">
        <v>3700</v>
      </c>
      <c r="D191" s="15">
        <v>100</v>
      </c>
      <c r="E191" s="15">
        <v>1</v>
      </c>
      <c r="F191" s="15">
        <v>177.03200000000001</v>
      </c>
      <c r="G191" s="15">
        <v>118.021</v>
      </c>
      <c r="H191" s="15">
        <v>1.5</v>
      </c>
      <c r="I191" s="15">
        <v>20</v>
      </c>
      <c r="J191" s="15">
        <v>607.59299999999996</v>
      </c>
      <c r="K191" s="14">
        <v>1000001.486</v>
      </c>
      <c r="L191" s="15">
        <v>597.50900000000001</v>
      </c>
      <c r="M191" s="14">
        <v>55618.171000000002</v>
      </c>
      <c r="N191" s="14">
        <v>995553.93400000001</v>
      </c>
      <c r="O191" s="14">
        <v>78511.173999999999</v>
      </c>
      <c r="P191" s="14">
        <v>747374.75300000003</v>
      </c>
      <c r="Q191" s="14">
        <v>35935.512000000002</v>
      </c>
      <c r="R191" s="14">
        <v>35652.273000000001</v>
      </c>
      <c r="S191" s="16">
        <v>0</v>
      </c>
      <c r="T191" s="14">
        <v>60834315.645000003</v>
      </c>
      <c r="U191" s="14">
        <v>2809744.6842883509</v>
      </c>
      <c r="V191" s="14">
        <v>420609.38892130478</v>
      </c>
      <c r="W191" s="14">
        <v>9618699.9999999907</v>
      </c>
      <c r="X191" s="17">
        <f>T191+U191+V191+W191</f>
        <v>73683369.718209654</v>
      </c>
    </row>
    <row r="192" spans="1:24" x14ac:dyDescent="0.4">
      <c r="A192" s="13" t="s">
        <v>280</v>
      </c>
      <c r="B192" s="14">
        <v>4850</v>
      </c>
      <c r="C192" s="14">
        <v>3700</v>
      </c>
      <c r="D192" s="15">
        <v>105</v>
      </c>
      <c r="E192" s="15">
        <v>1</v>
      </c>
      <c r="F192" s="15">
        <v>177.03200000000001</v>
      </c>
      <c r="G192" s="15">
        <v>118.021</v>
      </c>
      <c r="H192" s="15">
        <v>1.5</v>
      </c>
      <c r="I192" s="15">
        <v>20</v>
      </c>
      <c r="J192" s="15">
        <v>607.81299999999999</v>
      </c>
      <c r="K192" s="14">
        <v>1000001.486</v>
      </c>
      <c r="L192" s="15">
        <v>597.72799999999995</v>
      </c>
      <c r="M192" s="14">
        <v>55488.900999999998</v>
      </c>
      <c r="N192" s="14">
        <v>987574.446</v>
      </c>
      <c r="O192" s="14">
        <v>78060.917000000001</v>
      </c>
      <c r="P192" s="14">
        <v>740967.40500000003</v>
      </c>
      <c r="Q192" s="14">
        <v>35935.512000000002</v>
      </c>
      <c r="R192" s="14">
        <v>35652.273000000001</v>
      </c>
      <c r="S192" s="16">
        <v>0</v>
      </c>
      <c r="T192" s="14">
        <v>60518782.763999999</v>
      </c>
      <c r="U192" s="14">
        <v>2748599.3273552097</v>
      </c>
      <c r="V192" s="14">
        <v>420609.38892130478</v>
      </c>
      <c r="W192" s="14">
        <v>9465400.0000000335</v>
      </c>
      <c r="X192" s="17">
        <f>T192+U192+V192+W192</f>
        <v>73153391.48027654</v>
      </c>
    </row>
    <row r="193" spans="1:24" x14ac:dyDescent="0.4">
      <c r="A193" s="13" t="s">
        <v>281</v>
      </c>
      <c r="B193" s="14">
        <v>4850</v>
      </c>
      <c r="C193" s="14">
        <v>3700</v>
      </c>
      <c r="D193" s="15">
        <v>110</v>
      </c>
      <c r="E193" s="15">
        <v>1</v>
      </c>
      <c r="F193" s="15">
        <v>177.03200000000001</v>
      </c>
      <c r="G193" s="15">
        <v>118.021</v>
      </c>
      <c r="H193" s="15">
        <v>1.5</v>
      </c>
      <c r="I193" s="15">
        <v>20</v>
      </c>
      <c r="J193" s="15">
        <v>607.88599999999997</v>
      </c>
      <c r="K193" s="14">
        <v>1000001.486</v>
      </c>
      <c r="L193" s="15">
        <v>597.80200000000002</v>
      </c>
      <c r="M193" s="14">
        <v>55490.784</v>
      </c>
      <c r="N193" s="14">
        <v>984674.62300000002</v>
      </c>
      <c r="O193" s="14">
        <v>76505.129000000001</v>
      </c>
      <c r="P193" s="14">
        <v>739020.40399999998</v>
      </c>
      <c r="Q193" s="14">
        <v>35935.512000000002</v>
      </c>
      <c r="R193" s="14">
        <v>35652.273000000001</v>
      </c>
      <c r="S193" s="16">
        <v>0</v>
      </c>
      <c r="T193" s="14">
        <v>60390832.419</v>
      </c>
      <c r="U193" s="14">
        <v>2727100.269208096</v>
      </c>
      <c r="V193" s="14">
        <v>420609.38892130478</v>
      </c>
      <c r="W193" s="14">
        <v>9413599.9999999851</v>
      </c>
      <c r="X193" s="17">
        <f>T193+U193+V193+W193</f>
        <v>72952142.077129394</v>
      </c>
    </row>
    <row r="194" spans="1:24" x14ac:dyDescent="0.4">
      <c r="A194" s="13" t="s">
        <v>354</v>
      </c>
      <c r="B194" s="14">
        <v>4850</v>
      </c>
      <c r="C194" s="14">
        <v>3700</v>
      </c>
      <c r="D194" s="15">
        <v>100</v>
      </c>
      <c r="E194" s="15">
        <v>1</v>
      </c>
      <c r="F194" s="15">
        <v>205.33</v>
      </c>
      <c r="G194" s="15">
        <v>102.66500000000001</v>
      </c>
      <c r="H194" s="15">
        <v>2</v>
      </c>
      <c r="I194" s="15">
        <v>20</v>
      </c>
      <c r="J194" s="15">
        <v>609.09400000000005</v>
      </c>
      <c r="K194" s="14">
        <v>1000000.968</v>
      </c>
      <c r="L194" s="15">
        <v>599.08199999999999</v>
      </c>
      <c r="M194" s="14">
        <v>55902.866999999998</v>
      </c>
      <c r="N194" s="14">
        <v>930911.14399999997</v>
      </c>
      <c r="O194" s="14">
        <v>83554.33</v>
      </c>
      <c r="P194" s="14">
        <v>697968.82</v>
      </c>
      <c r="Q194" s="14">
        <v>38781.048000000003</v>
      </c>
      <c r="R194" s="14">
        <v>34459.345000000001</v>
      </c>
      <c r="S194" s="16">
        <v>0</v>
      </c>
      <c r="T194" s="14">
        <v>58969282.070999995</v>
      </c>
      <c r="U194" s="14">
        <v>2399135.4352315636</v>
      </c>
      <c r="V194" s="14">
        <v>420609.38892130478</v>
      </c>
      <c r="W194" s="14">
        <v>8517600.0000000037</v>
      </c>
      <c r="X194" s="17">
        <f>T194+U194+V194+W194</f>
        <v>70306626.895152867</v>
      </c>
    </row>
    <row r="195" spans="1:24" x14ac:dyDescent="0.4">
      <c r="A195" s="13" t="s">
        <v>355</v>
      </c>
      <c r="B195" s="14">
        <v>4850</v>
      </c>
      <c r="C195" s="14">
        <v>3700</v>
      </c>
      <c r="D195" s="15">
        <v>105</v>
      </c>
      <c r="E195" s="15">
        <v>1</v>
      </c>
      <c r="F195" s="15">
        <v>205.33</v>
      </c>
      <c r="G195" s="15">
        <v>102.66500000000001</v>
      </c>
      <c r="H195" s="15">
        <v>2</v>
      </c>
      <c r="I195" s="15">
        <v>20</v>
      </c>
      <c r="J195" s="15">
        <v>609.54600000000005</v>
      </c>
      <c r="K195" s="14">
        <v>1000000.968</v>
      </c>
      <c r="L195" s="15">
        <v>599.53399999999999</v>
      </c>
      <c r="M195" s="14">
        <v>55650.940999999999</v>
      </c>
      <c r="N195" s="14">
        <v>914258.77500000002</v>
      </c>
      <c r="O195" s="14">
        <v>84860.26</v>
      </c>
      <c r="P195" s="14">
        <v>686269.73899999994</v>
      </c>
      <c r="Q195" s="14">
        <v>38781.048000000003</v>
      </c>
      <c r="R195" s="14">
        <v>34459.345000000001</v>
      </c>
      <c r="S195" s="16">
        <v>0</v>
      </c>
      <c r="T195" s="14">
        <v>58374851.816999994</v>
      </c>
      <c r="U195" s="14">
        <v>2283279.2400461161</v>
      </c>
      <c r="V195" s="14">
        <v>420609.38892130478</v>
      </c>
      <c r="W195" s="14">
        <v>8201200.0000000056</v>
      </c>
      <c r="X195" s="17">
        <f>T195+U195+V195+W195</f>
        <v>69279940.445967421</v>
      </c>
    </row>
    <row r="196" spans="1:24" x14ac:dyDescent="0.4">
      <c r="A196" s="13" t="s">
        <v>356</v>
      </c>
      <c r="B196" s="14">
        <v>4850</v>
      </c>
      <c r="C196" s="14">
        <v>3700</v>
      </c>
      <c r="D196" s="15">
        <v>110</v>
      </c>
      <c r="E196" s="15">
        <v>1</v>
      </c>
      <c r="F196" s="15">
        <v>205.33</v>
      </c>
      <c r="G196" s="15">
        <v>102.66500000000001</v>
      </c>
      <c r="H196" s="15">
        <v>2</v>
      </c>
      <c r="I196" s="15">
        <v>20</v>
      </c>
      <c r="J196" s="15">
        <v>609.72900000000004</v>
      </c>
      <c r="K196" s="14">
        <v>1000000.968</v>
      </c>
      <c r="L196" s="15">
        <v>599.71699999999998</v>
      </c>
      <c r="M196" s="14">
        <v>55487.334999999999</v>
      </c>
      <c r="N196" s="14">
        <v>907449.43200000003</v>
      </c>
      <c r="O196" s="14">
        <v>84795.838000000003</v>
      </c>
      <c r="P196" s="14">
        <v>680868.10600000003</v>
      </c>
      <c r="Q196" s="14">
        <v>38781.048000000003</v>
      </c>
      <c r="R196" s="14">
        <v>34459.345000000001</v>
      </c>
      <c r="S196" s="16">
        <v>0</v>
      </c>
      <c r="T196" s="14">
        <v>58110777.770999998</v>
      </c>
      <c r="U196" s="14">
        <v>2236081.3702023723</v>
      </c>
      <c r="V196" s="14">
        <v>420609.38892130478</v>
      </c>
      <c r="W196" s="14">
        <v>8073100.0000000112</v>
      </c>
      <c r="X196" s="17">
        <f>T196+U196+V196+W196</f>
        <v>68840568.530123681</v>
      </c>
    </row>
    <row r="197" spans="1:24" x14ac:dyDescent="0.4">
      <c r="A197" s="13" t="s">
        <v>429</v>
      </c>
      <c r="B197" s="14">
        <v>4850</v>
      </c>
      <c r="C197" s="14">
        <v>3700</v>
      </c>
      <c r="D197" s="15">
        <v>100</v>
      </c>
      <c r="E197" s="15">
        <v>1</v>
      </c>
      <c r="F197" s="15">
        <v>231.26599999999999</v>
      </c>
      <c r="G197" s="15">
        <v>92.506</v>
      </c>
      <c r="H197" s="15">
        <v>2.5</v>
      </c>
      <c r="I197" s="15">
        <v>20</v>
      </c>
      <c r="J197" s="15">
        <v>609.69200000000001</v>
      </c>
      <c r="K197" s="14">
        <v>999998.67099999997</v>
      </c>
      <c r="L197" s="15">
        <v>599.76300000000003</v>
      </c>
      <c r="M197" s="14">
        <v>57804.658000000003</v>
      </c>
      <c r="N197" s="14">
        <v>903397.58100000001</v>
      </c>
      <c r="O197" s="14">
        <v>86356.202999999994</v>
      </c>
      <c r="P197" s="14">
        <v>676894.20299999998</v>
      </c>
      <c r="Q197" s="14">
        <v>42037.964</v>
      </c>
      <c r="R197" s="14">
        <v>33093.870000000003</v>
      </c>
      <c r="S197" s="16">
        <v>0</v>
      </c>
      <c r="T197" s="14">
        <v>58567600.713</v>
      </c>
      <c r="U197" s="14">
        <v>2244326.4491956229</v>
      </c>
      <c r="V197" s="14">
        <v>420609.38892130478</v>
      </c>
      <c r="W197" s="14">
        <v>8040899.9999999767</v>
      </c>
      <c r="X197" s="17">
        <f>T197+U197+V197+W197</f>
        <v>69273436.551116899</v>
      </c>
    </row>
    <row r="198" spans="1:24" x14ac:dyDescent="0.4">
      <c r="A198" s="13" t="s">
        <v>430</v>
      </c>
      <c r="B198" s="14">
        <v>4850</v>
      </c>
      <c r="C198" s="14">
        <v>3700</v>
      </c>
      <c r="D198" s="15">
        <v>105</v>
      </c>
      <c r="E198" s="15">
        <v>1</v>
      </c>
      <c r="F198" s="15">
        <v>231.26599999999999</v>
      </c>
      <c r="G198" s="15">
        <v>92.506</v>
      </c>
      <c r="H198" s="15">
        <v>2.5</v>
      </c>
      <c r="I198" s="15">
        <v>20</v>
      </c>
      <c r="J198" s="15">
        <v>610.327</v>
      </c>
      <c r="K198" s="14">
        <v>999998.67099999997</v>
      </c>
      <c r="L198" s="15">
        <v>600.39800000000002</v>
      </c>
      <c r="M198" s="14">
        <v>57118.633000000002</v>
      </c>
      <c r="N198" s="14">
        <v>880149.28099999996</v>
      </c>
      <c r="O198" s="14">
        <v>88899.394</v>
      </c>
      <c r="P198" s="14">
        <v>659782.82400000002</v>
      </c>
      <c r="Q198" s="14">
        <v>42037.964</v>
      </c>
      <c r="R198" s="14">
        <v>33093.870000000003</v>
      </c>
      <c r="S198" s="16">
        <v>0</v>
      </c>
      <c r="T198" s="14">
        <v>57729494.180999994</v>
      </c>
      <c r="U198" s="14">
        <v>2085501.4708893255</v>
      </c>
      <c r="V198" s="14">
        <v>420609.38892130478</v>
      </c>
      <c r="W198" s="14">
        <v>7596399.9999999832</v>
      </c>
      <c r="X198" s="17">
        <f>T198+U198+V198+W198</f>
        <v>67832005.0408106</v>
      </c>
    </row>
    <row r="199" spans="1:24" x14ac:dyDescent="0.4">
      <c r="A199" s="13" t="s">
        <v>431</v>
      </c>
      <c r="B199" s="14">
        <v>4850</v>
      </c>
      <c r="C199" s="14">
        <v>3700</v>
      </c>
      <c r="D199" s="15">
        <v>110</v>
      </c>
      <c r="E199" s="15">
        <v>1</v>
      </c>
      <c r="F199" s="15">
        <v>231.26599999999999</v>
      </c>
      <c r="G199" s="15">
        <v>92.506</v>
      </c>
      <c r="H199" s="15">
        <v>2.5</v>
      </c>
      <c r="I199" s="15">
        <v>20</v>
      </c>
      <c r="J199" s="15">
        <v>610.57100000000003</v>
      </c>
      <c r="K199" s="14">
        <v>999998.67099999997</v>
      </c>
      <c r="L199" s="15">
        <v>600.64200000000005</v>
      </c>
      <c r="M199" s="14">
        <v>56514.97</v>
      </c>
      <c r="N199" s="14">
        <v>871494.147</v>
      </c>
      <c r="O199" s="14">
        <v>91329.866999999998</v>
      </c>
      <c r="P199" s="14">
        <v>653070.73199999996</v>
      </c>
      <c r="Q199" s="14">
        <v>42037.964</v>
      </c>
      <c r="R199" s="14">
        <v>33093.870000000003</v>
      </c>
      <c r="S199" s="16">
        <v>0</v>
      </c>
      <c r="T199" s="14">
        <v>57428355.459000006</v>
      </c>
      <c r="U199" s="14">
        <v>2026330.3021835578</v>
      </c>
      <c r="V199" s="14">
        <v>420609.38892130478</v>
      </c>
      <c r="W199" s="14">
        <v>7425599.9999999627</v>
      </c>
      <c r="X199" s="17">
        <f>T199+U199+V199+W199</f>
        <v>67300895.150104836</v>
      </c>
    </row>
    <row r="200" spans="1:24" x14ac:dyDescent="0.4">
      <c r="A200" s="13" t="s">
        <v>57</v>
      </c>
      <c r="B200" s="14">
        <v>4850</v>
      </c>
      <c r="C200" s="14">
        <v>3750</v>
      </c>
      <c r="D200" s="15">
        <v>100</v>
      </c>
      <c r="E200" s="15">
        <v>1</v>
      </c>
      <c r="F200" s="15">
        <v>195.679</v>
      </c>
      <c r="G200" s="15">
        <v>130.453</v>
      </c>
      <c r="H200" s="15">
        <v>1.5</v>
      </c>
      <c r="I200" s="15">
        <v>15</v>
      </c>
      <c r="J200" s="15">
        <v>605.96900000000005</v>
      </c>
      <c r="K200" s="14">
        <v>999999.04099999997</v>
      </c>
      <c r="L200" s="15">
        <v>597.91499999999996</v>
      </c>
      <c r="M200" s="14">
        <v>70243.315000000002</v>
      </c>
      <c r="N200" s="14">
        <v>993820.91099999996</v>
      </c>
      <c r="O200" s="14">
        <v>81121.509999999995</v>
      </c>
      <c r="P200" s="14">
        <v>745748.74699999997</v>
      </c>
      <c r="Q200" s="14">
        <v>32228.355</v>
      </c>
      <c r="R200" s="14">
        <v>53673.391000000003</v>
      </c>
      <c r="S200" s="16">
        <v>0</v>
      </c>
      <c r="T200" s="14">
        <v>65316175.484999999</v>
      </c>
      <c r="U200" s="14">
        <v>2923623.1814191225</v>
      </c>
      <c r="V200" s="14">
        <v>0</v>
      </c>
      <c r="W200" s="14">
        <v>9334500.0000000261</v>
      </c>
      <c r="X200" s="17">
        <f>T200+U200+V200+W200</f>
        <v>77574298.666419148</v>
      </c>
    </row>
    <row r="201" spans="1:24" x14ac:dyDescent="0.4">
      <c r="A201" s="13" t="s">
        <v>58</v>
      </c>
      <c r="B201" s="14">
        <v>4850</v>
      </c>
      <c r="C201" s="14">
        <v>3750</v>
      </c>
      <c r="D201" s="15">
        <v>105</v>
      </c>
      <c r="E201" s="15">
        <v>1</v>
      </c>
      <c r="F201" s="15">
        <v>195.679</v>
      </c>
      <c r="G201" s="15">
        <v>130.453</v>
      </c>
      <c r="H201" s="15">
        <v>1.5</v>
      </c>
      <c r="I201" s="15">
        <v>15</v>
      </c>
      <c r="J201" s="15">
        <v>606.16499999999996</v>
      </c>
      <c r="K201" s="14">
        <v>999999.04099999997</v>
      </c>
      <c r="L201" s="15">
        <v>598.11</v>
      </c>
      <c r="M201" s="14">
        <v>70096.668000000005</v>
      </c>
      <c r="N201" s="14">
        <v>982650.19200000004</v>
      </c>
      <c r="O201" s="14">
        <v>79098.024000000005</v>
      </c>
      <c r="P201" s="14">
        <v>736518.848</v>
      </c>
      <c r="Q201" s="14">
        <v>32228.355</v>
      </c>
      <c r="R201" s="14">
        <v>53673.391000000003</v>
      </c>
      <c r="S201" s="16">
        <v>0</v>
      </c>
      <c r="T201" s="14">
        <v>64849388.052000001</v>
      </c>
      <c r="U201" s="14">
        <v>2858411.1871566861</v>
      </c>
      <c r="V201" s="14">
        <v>0</v>
      </c>
      <c r="W201" s="14">
        <v>9197999.9999999907</v>
      </c>
      <c r="X201" s="17">
        <f>T201+U201+V201+W201</f>
        <v>76905799.239156678</v>
      </c>
    </row>
    <row r="202" spans="1:24" x14ac:dyDescent="0.4">
      <c r="A202" s="13" t="s">
        <v>59</v>
      </c>
      <c r="B202" s="14">
        <v>4850</v>
      </c>
      <c r="C202" s="14">
        <v>3750</v>
      </c>
      <c r="D202" s="15">
        <v>110</v>
      </c>
      <c r="E202" s="15">
        <v>1</v>
      </c>
      <c r="F202" s="15">
        <v>195.679</v>
      </c>
      <c r="G202" s="15">
        <v>130.453</v>
      </c>
      <c r="H202" s="15">
        <v>1.5</v>
      </c>
      <c r="I202" s="15">
        <v>15</v>
      </c>
      <c r="J202" s="15">
        <v>606.09100000000001</v>
      </c>
      <c r="K202" s="14">
        <v>999999.04099999997</v>
      </c>
      <c r="L202" s="15">
        <v>598.03700000000003</v>
      </c>
      <c r="M202" s="14">
        <v>70161.716</v>
      </c>
      <c r="N202" s="14">
        <v>985169.23100000003</v>
      </c>
      <c r="O202" s="14">
        <v>81254.138000000006</v>
      </c>
      <c r="P202" s="14">
        <v>739537.897</v>
      </c>
      <c r="Q202" s="14">
        <v>32228.355</v>
      </c>
      <c r="R202" s="14">
        <v>53673.391000000003</v>
      </c>
      <c r="S202" s="16">
        <v>0</v>
      </c>
      <c r="T202" s="14">
        <v>64997505.299999997</v>
      </c>
      <c r="U202" s="14">
        <v>2881561.811214373</v>
      </c>
      <c r="V202" s="14">
        <v>0</v>
      </c>
      <c r="W202" s="14">
        <v>9249099.9999999758</v>
      </c>
      <c r="X202" s="17">
        <f>T202+U202+V202+W202</f>
        <v>77128167.11121434</v>
      </c>
    </row>
    <row r="203" spans="1:24" x14ac:dyDescent="0.4">
      <c r="A203" s="13" t="s">
        <v>132</v>
      </c>
      <c r="B203" s="14">
        <v>4850</v>
      </c>
      <c r="C203" s="14">
        <v>3750</v>
      </c>
      <c r="D203" s="15">
        <v>100</v>
      </c>
      <c r="E203" s="15">
        <v>1</v>
      </c>
      <c r="F203" s="15">
        <v>226.279</v>
      </c>
      <c r="G203" s="15">
        <v>113.14</v>
      </c>
      <c r="H203" s="15">
        <v>2</v>
      </c>
      <c r="I203" s="15">
        <v>15</v>
      </c>
      <c r="J203" s="15">
        <v>607.73900000000003</v>
      </c>
      <c r="K203" s="14">
        <v>999999.78300000005</v>
      </c>
      <c r="L203" s="15">
        <v>599.71699999999998</v>
      </c>
      <c r="M203" s="14">
        <v>70587.338000000003</v>
      </c>
      <c r="N203" s="14">
        <v>936190.85900000005</v>
      </c>
      <c r="O203" s="14">
        <v>88474.78</v>
      </c>
      <c r="P203" s="14">
        <v>701698.94</v>
      </c>
      <c r="Q203" s="14">
        <v>34561.063999999998</v>
      </c>
      <c r="R203" s="14">
        <v>52701.875</v>
      </c>
      <c r="S203" s="16">
        <v>0</v>
      </c>
      <c r="T203" s="14">
        <v>63663975.005999997</v>
      </c>
      <c r="U203" s="14">
        <v>2449766.3587457486</v>
      </c>
      <c r="V203" s="14">
        <v>0</v>
      </c>
      <c r="W203" s="14">
        <v>8073100.0000000112</v>
      </c>
      <c r="X203" s="17">
        <f>T203+U203+V203+W203</f>
        <v>74186841.364745751</v>
      </c>
    </row>
    <row r="204" spans="1:24" x14ac:dyDescent="0.4">
      <c r="A204" s="13" t="s">
        <v>133</v>
      </c>
      <c r="B204" s="14">
        <v>4850</v>
      </c>
      <c r="C204" s="14">
        <v>3750</v>
      </c>
      <c r="D204" s="15">
        <v>105</v>
      </c>
      <c r="E204" s="15">
        <v>1</v>
      </c>
      <c r="F204" s="15">
        <v>226.279</v>
      </c>
      <c r="G204" s="15">
        <v>113.14</v>
      </c>
      <c r="H204" s="15">
        <v>2</v>
      </c>
      <c r="I204" s="15">
        <v>15</v>
      </c>
      <c r="J204" s="15">
        <v>608.30100000000004</v>
      </c>
      <c r="K204" s="14">
        <v>999999.78300000005</v>
      </c>
      <c r="L204" s="15">
        <v>600.27800000000002</v>
      </c>
      <c r="M204" s="14">
        <v>69771.353000000003</v>
      </c>
      <c r="N204" s="14">
        <v>900801.95200000005</v>
      </c>
      <c r="O204" s="14">
        <v>83463.81</v>
      </c>
      <c r="P204" s="14">
        <v>676173.02800000005</v>
      </c>
      <c r="Q204" s="14">
        <v>34561.063999999998</v>
      </c>
      <c r="R204" s="14">
        <v>52701.875</v>
      </c>
      <c r="S204" s="16">
        <v>0</v>
      </c>
      <c r="T204" s="14">
        <v>62267770.497000009</v>
      </c>
      <c r="U204" s="14">
        <v>2275231.5450785076</v>
      </c>
      <c r="V204" s="14">
        <v>0</v>
      </c>
      <c r="W204" s="14">
        <v>7680399.999999986</v>
      </c>
      <c r="X204" s="17">
        <f>T204+U204+V204+W204</f>
        <v>72223402.04207851</v>
      </c>
    </row>
    <row r="205" spans="1:24" x14ac:dyDescent="0.4">
      <c r="A205" s="13" t="s">
        <v>134</v>
      </c>
      <c r="B205" s="14">
        <v>4850</v>
      </c>
      <c r="C205" s="14">
        <v>3750</v>
      </c>
      <c r="D205" s="15">
        <v>110</v>
      </c>
      <c r="E205" s="15">
        <v>1</v>
      </c>
      <c r="F205" s="15">
        <v>226.279</v>
      </c>
      <c r="G205" s="15">
        <v>113.14</v>
      </c>
      <c r="H205" s="15">
        <v>2</v>
      </c>
      <c r="I205" s="15">
        <v>15</v>
      </c>
      <c r="J205" s="15">
        <v>608.30100000000004</v>
      </c>
      <c r="K205" s="14">
        <v>999999.78300000005</v>
      </c>
      <c r="L205" s="15">
        <v>600.27800000000002</v>
      </c>
      <c r="M205" s="14">
        <v>69825.95</v>
      </c>
      <c r="N205" s="14">
        <v>895064.69200000004</v>
      </c>
      <c r="O205" s="14">
        <v>84203.739000000001</v>
      </c>
      <c r="P205" s="14">
        <v>671334.93599999999</v>
      </c>
      <c r="Q205" s="14">
        <v>34561.063999999998</v>
      </c>
      <c r="R205" s="14">
        <v>52701.875</v>
      </c>
      <c r="S205" s="16">
        <v>0</v>
      </c>
      <c r="T205" s="14">
        <v>62054908.490999997</v>
      </c>
      <c r="U205" s="14">
        <v>2267453.6794678662</v>
      </c>
      <c r="V205" s="14">
        <v>0</v>
      </c>
      <c r="W205" s="14">
        <v>7680399.999999986</v>
      </c>
      <c r="X205" s="17">
        <f>T205+U205+V205+W205</f>
        <v>72002762.170467854</v>
      </c>
    </row>
    <row r="206" spans="1:24" x14ac:dyDescent="0.4">
      <c r="A206" s="13" t="s">
        <v>207</v>
      </c>
      <c r="B206" s="14">
        <v>4850</v>
      </c>
      <c r="C206" s="14">
        <v>3750</v>
      </c>
      <c r="D206" s="15">
        <v>100</v>
      </c>
      <c r="E206" s="15">
        <v>1</v>
      </c>
      <c r="F206" s="15">
        <v>254.00899999999999</v>
      </c>
      <c r="G206" s="15">
        <v>101.60299999999999</v>
      </c>
      <c r="H206" s="15">
        <v>2.5</v>
      </c>
      <c r="I206" s="15">
        <v>15</v>
      </c>
      <c r="J206" s="15">
        <v>608.11800000000005</v>
      </c>
      <c r="K206" s="14">
        <v>1000000.907</v>
      </c>
      <c r="L206" s="15">
        <v>600.13199999999995</v>
      </c>
      <c r="M206" s="14">
        <v>71868.264999999999</v>
      </c>
      <c r="N206" s="14">
        <v>934843.402</v>
      </c>
      <c r="O206" s="14">
        <v>90927.895999999993</v>
      </c>
      <c r="P206" s="14">
        <v>701216.76699999999</v>
      </c>
      <c r="Q206" s="14">
        <v>37216.519</v>
      </c>
      <c r="R206" s="14">
        <v>51595.962</v>
      </c>
      <c r="S206" s="16">
        <v>0</v>
      </c>
      <c r="T206" s="14">
        <v>64143830.169000007</v>
      </c>
      <c r="U206" s="14">
        <v>2376124.8511286546</v>
      </c>
      <c r="V206" s="14">
        <v>0</v>
      </c>
      <c r="W206" s="14">
        <v>7782600.0000000363</v>
      </c>
      <c r="X206" s="17">
        <f>T206+U206+V206+W206</f>
        <v>74302555.020128697</v>
      </c>
    </row>
    <row r="207" spans="1:24" x14ac:dyDescent="0.4">
      <c r="A207" s="13" t="s">
        <v>208</v>
      </c>
      <c r="B207" s="14">
        <v>4850</v>
      </c>
      <c r="C207" s="14">
        <v>3750</v>
      </c>
      <c r="D207" s="15">
        <v>105</v>
      </c>
      <c r="E207" s="15">
        <v>1</v>
      </c>
      <c r="F207" s="15">
        <v>254.00899999999999</v>
      </c>
      <c r="G207" s="15">
        <v>101.60299999999999</v>
      </c>
      <c r="H207" s="15">
        <v>2.5</v>
      </c>
      <c r="I207" s="15">
        <v>15</v>
      </c>
      <c r="J207" s="15">
        <v>609.02099999999996</v>
      </c>
      <c r="K207" s="14">
        <v>1000000.907</v>
      </c>
      <c r="L207" s="15">
        <v>601.03499999999997</v>
      </c>
      <c r="M207" s="14">
        <v>70433.073999999993</v>
      </c>
      <c r="N207" s="14">
        <v>877509.98699999996</v>
      </c>
      <c r="O207" s="14">
        <v>85785.043999999994</v>
      </c>
      <c r="P207" s="14">
        <v>658214.55500000005</v>
      </c>
      <c r="Q207" s="14">
        <v>37216.519</v>
      </c>
      <c r="R207" s="14">
        <v>51595.962</v>
      </c>
      <c r="S207" s="16">
        <v>0</v>
      </c>
      <c r="T207" s="14">
        <v>61895117.748000003</v>
      </c>
      <c r="U207" s="14">
        <v>2100282.783715595</v>
      </c>
      <c r="V207" s="14">
        <v>0</v>
      </c>
      <c r="W207" s="14">
        <v>7150500.0000000224</v>
      </c>
      <c r="X207" s="17">
        <f>T207+U207+V207+W207</f>
        <v>71145900.531715631</v>
      </c>
    </row>
    <row r="208" spans="1:24" x14ac:dyDescent="0.4">
      <c r="A208" s="13" t="s">
        <v>209</v>
      </c>
      <c r="B208" s="14">
        <v>4850</v>
      </c>
      <c r="C208" s="14">
        <v>3750</v>
      </c>
      <c r="D208" s="15">
        <v>110</v>
      </c>
      <c r="E208" s="15">
        <v>1</v>
      </c>
      <c r="F208" s="15">
        <v>254.00899999999999</v>
      </c>
      <c r="G208" s="15">
        <v>101.60299999999999</v>
      </c>
      <c r="H208" s="15">
        <v>2.5</v>
      </c>
      <c r="I208" s="15">
        <v>15</v>
      </c>
      <c r="J208" s="15">
        <v>609.13699999999994</v>
      </c>
      <c r="K208" s="14">
        <v>1000000.907</v>
      </c>
      <c r="L208" s="15">
        <v>601.15099999999995</v>
      </c>
      <c r="M208" s="14">
        <v>70178.687999999995</v>
      </c>
      <c r="N208" s="14">
        <v>862299.80099999998</v>
      </c>
      <c r="O208" s="14">
        <v>82133.769</v>
      </c>
      <c r="P208" s="14">
        <v>646708.14099999995</v>
      </c>
      <c r="Q208" s="14">
        <v>37216.519</v>
      </c>
      <c r="R208" s="14">
        <v>51595.962</v>
      </c>
      <c r="S208" s="16">
        <v>0</v>
      </c>
      <c r="T208" s="14">
        <v>61264372.917000003</v>
      </c>
      <c r="U208" s="14">
        <v>2054480.6495372343</v>
      </c>
      <c r="V208" s="14">
        <v>0</v>
      </c>
      <c r="W208" s="14">
        <v>7069300.0000000326</v>
      </c>
      <c r="X208" s="17">
        <f>T208+U208+V208+W208</f>
        <v>70388153.566537276</v>
      </c>
    </row>
    <row r="209" spans="1:24" x14ac:dyDescent="0.4">
      <c r="A209" s="13" t="s">
        <v>282</v>
      </c>
      <c r="B209" s="14">
        <v>4850</v>
      </c>
      <c r="C209" s="14">
        <v>3750</v>
      </c>
      <c r="D209" s="15">
        <v>100</v>
      </c>
      <c r="E209" s="15">
        <v>1</v>
      </c>
      <c r="F209" s="15">
        <v>177.03200000000001</v>
      </c>
      <c r="G209" s="15">
        <v>118.021</v>
      </c>
      <c r="H209" s="15">
        <v>1.5</v>
      </c>
      <c r="I209" s="15">
        <v>20</v>
      </c>
      <c r="J209" s="15">
        <v>608.447</v>
      </c>
      <c r="K209" s="14">
        <v>1000001.486</v>
      </c>
      <c r="L209" s="15">
        <v>598.36300000000006</v>
      </c>
      <c r="M209" s="14">
        <v>57058.042999999998</v>
      </c>
      <c r="N209" s="14">
        <v>881394.78799999994</v>
      </c>
      <c r="O209" s="14">
        <v>68302.724000000002</v>
      </c>
      <c r="P209" s="14">
        <v>661611.15099999995</v>
      </c>
      <c r="Q209" s="14">
        <v>35935.512000000002</v>
      </c>
      <c r="R209" s="14">
        <v>35652.273000000001</v>
      </c>
      <c r="S209" s="16">
        <v>0</v>
      </c>
      <c r="T209" s="14">
        <v>56419222.634999998</v>
      </c>
      <c r="U209" s="14">
        <v>2436878.9766064836</v>
      </c>
      <c r="V209" s="14">
        <v>0</v>
      </c>
      <c r="W209" s="14">
        <v>9020899.9999999609</v>
      </c>
      <c r="X209" s="17">
        <f>T209+U209+V209+W209</f>
        <v>67877001.611606434</v>
      </c>
    </row>
    <row r="210" spans="1:24" x14ac:dyDescent="0.4">
      <c r="A210" s="13" t="s">
        <v>283</v>
      </c>
      <c r="B210" s="14">
        <v>4850</v>
      </c>
      <c r="C210" s="14">
        <v>3750</v>
      </c>
      <c r="D210" s="15">
        <v>105</v>
      </c>
      <c r="E210" s="15">
        <v>1</v>
      </c>
      <c r="F210" s="15">
        <v>177.03200000000001</v>
      </c>
      <c r="G210" s="15">
        <v>118.021</v>
      </c>
      <c r="H210" s="15">
        <v>1.5</v>
      </c>
      <c r="I210" s="15">
        <v>20</v>
      </c>
      <c r="J210" s="15">
        <v>608.60599999999999</v>
      </c>
      <c r="K210" s="14">
        <v>1000001.486</v>
      </c>
      <c r="L210" s="15">
        <v>598.52200000000005</v>
      </c>
      <c r="M210" s="14">
        <v>56859.243000000002</v>
      </c>
      <c r="N210" s="14">
        <v>874421.24699999997</v>
      </c>
      <c r="O210" s="14">
        <v>68703.755999999994</v>
      </c>
      <c r="P210" s="14">
        <v>655581.92099999997</v>
      </c>
      <c r="Q210" s="14">
        <v>35935.512000000002</v>
      </c>
      <c r="R210" s="14">
        <v>35652.273000000001</v>
      </c>
      <c r="S210" s="16">
        <v>0</v>
      </c>
      <c r="T210" s="14">
        <v>56146364.990999997</v>
      </c>
      <c r="U210" s="14">
        <v>2393897.0447921646</v>
      </c>
      <c r="V210" s="14">
        <v>0</v>
      </c>
      <c r="W210" s="14">
        <v>8909599.9999999665</v>
      </c>
      <c r="X210" s="17">
        <f>T210+U210+V210+W210</f>
        <v>67449862.035792127</v>
      </c>
    </row>
    <row r="211" spans="1:24" x14ac:dyDescent="0.4">
      <c r="A211" s="13" t="s">
        <v>284</v>
      </c>
      <c r="B211" s="14">
        <v>4850</v>
      </c>
      <c r="C211" s="14">
        <v>3750</v>
      </c>
      <c r="D211" s="15">
        <v>110</v>
      </c>
      <c r="E211" s="15">
        <v>1</v>
      </c>
      <c r="F211" s="15">
        <v>177.03200000000001</v>
      </c>
      <c r="G211" s="15">
        <v>118.021</v>
      </c>
      <c r="H211" s="15">
        <v>1.5</v>
      </c>
      <c r="I211" s="15">
        <v>20</v>
      </c>
      <c r="J211" s="15">
        <v>608.60599999999999</v>
      </c>
      <c r="K211" s="14">
        <v>1000001.486</v>
      </c>
      <c r="L211" s="15">
        <v>598.52200000000005</v>
      </c>
      <c r="M211" s="14">
        <v>56691.311999999998</v>
      </c>
      <c r="N211" s="14">
        <v>872914.11199999996</v>
      </c>
      <c r="O211" s="14">
        <v>70627.494000000006</v>
      </c>
      <c r="P211" s="14">
        <v>655049.62699999998</v>
      </c>
      <c r="Q211" s="14">
        <v>35935.512000000002</v>
      </c>
      <c r="R211" s="14">
        <v>35652.273000000001</v>
      </c>
      <c r="S211" s="16">
        <v>0</v>
      </c>
      <c r="T211" s="14">
        <v>56126949.564000003</v>
      </c>
      <c r="U211" s="14">
        <v>2393069.2345977537</v>
      </c>
      <c r="V211" s="14">
        <v>0</v>
      </c>
      <c r="W211" s="14">
        <v>8909599.9999999665</v>
      </c>
      <c r="X211" s="17">
        <f>T211+U211+V211+W211</f>
        <v>67429618.798597723</v>
      </c>
    </row>
    <row r="212" spans="1:24" x14ac:dyDescent="0.4">
      <c r="A212" s="13" t="s">
        <v>357</v>
      </c>
      <c r="B212" s="14">
        <v>4850</v>
      </c>
      <c r="C212" s="14">
        <v>3750</v>
      </c>
      <c r="D212" s="15">
        <v>100</v>
      </c>
      <c r="E212" s="15">
        <v>1</v>
      </c>
      <c r="F212" s="15">
        <v>205.33</v>
      </c>
      <c r="G212" s="15">
        <v>102.66500000000001</v>
      </c>
      <c r="H212" s="15">
        <v>2</v>
      </c>
      <c r="I212" s="15">
        <v>20</v>
      </c>
      <c r="J212" s="15">
        <v>610.24199999999996</v>
      </c>
      <c r="K212" s="14">
        <v>1000000.968</v>
      </c>
      <c r="L212" s="15">
        <v>600.23</v>
      </c>
      <c r="M212" s="14">
        <v>56685.915000000001</v>
      </c>
      <c r="N212" s="14">
        <v>825235.27099999995</v>
      </c>
      <c r="O212" s="14">
        <v>75352.764999999999</v>
      </c>
      <c r="P212" s="14">
        <v>618913.35600000003</v>
      </c>
      <c r="Q212" s="14">
        <v>38781.048000000003</v>
      </c>
      <c r="R212" s="14">
        <v>34459.345000000001</v>
      </c>
      <c r="S212" s="16">
        <v>0</v>
      </c>
      <c r="T212" s="14">
        <v>54898785.012000002</v>
      </c>
      <c r="U212" s="14">
        <v>2015070.4820712109</v>
      </c>
      <c r="V212" s="14">
        <v>0</v>
      </c>
      <c r="W212" s="14">
        <v>7713999.999999987</v>
      </c>
      <c r="X212" s="17">
        <f>T212+U212+V212+W212</f>
        <v>64627855.4940712</v>
      </c>
    </row>
    <row r="213" spans="1:24" x14ac:dyDescent="0.4">
      <c r="A213" s="13" t="s">
        <v>358</v>
      </c>
      <c r="B213" s="14">
        <v>4850</v>
      </c>
      <c r="C213" s="14">
        <v>3750</v>
      </c>
      <c r="D213" s="15">
        <v>105</v>
      </c>
      <c r="E213" s="15">
        <v>1</v>
      </c>
      <c r="F213" s="15">
        <v>205.33</v>
      </c>
      <c r="G213" s="15">
        <v>102.66500000000001</v>
      </c>
      <c r="H213" s="15">
        <v>2</v>
      </c>
      <c r="I213" s="15">
        <v>20</v>
      </c>
      <c r="J213" s="15">
        <v>610.58299999999997</v>
      </c>
      <c r="K213" s="14">
        <v>1000000.968</v>
      </c>
      <c r="L213" s="15">
        <v>600.572</v>
      </c>
      <c r="M213" s="14">
        <v>56453.735999999997</v>
      </c>
      <c r="N213" s="14">
        <v>807825.397</v>
      </c>
      <c r="O213" s="14">
        <v>71552.55</v>
      </c>
      <c r="P213" s="14">
        <v>605837.36600000004</v>
      </c>
      <c r="Q213" s="14">
        <v>38781.048000000003</v>
      </c>
      <c r="R213" s="14">
        <v>34459.345000000001</v>
      </c>
      <c r="S213" s="16">
        <v>0</v>
      </c>
      <c r="T213" s="14">
        <v>54185094.306000002</v>
      </c>
      <c r="U213" s="14">
        <v>1924957.8703254741</v>
      </c>
      <c r="V213" s="14">
        <v>0</v>
      </c>
      <c r="W213" s="14">
        <v>7474599.9999999981</v>
      </c>
      <c r="X213" s="17">
        <f>T213+U213+V213+W213</f>
        <v>63584652.176325478</v>
      </c>
    </row>
    <row r="214" spans="1:24" x14ac:dyDescent="0.4">
      <c r="A214" s="13" t="s">
        <v>359</v>
      </c>
      <c r="B214" s="14">
        <v>4850</v>
      </c>
      <c r="C214" s="14">
        <v>3750</v>
      </c>
      <c r="D214" s="15">
        <v>110</v>
      </c>
      <c r="E214" s="15">
        <v>1</v>
      </c>
      <c r="F214" s="15">
        <v>205.33</v>
      </c>
      <c r="G214" s="15">
        <v>102.66500000000001</v>
      </c>
      <c r="H214" s="15">
        <v>2</v>
      </c>
      <c r="I214" s="15">
        <v>20</v>
      </c>
      <c r="J214" s="15">
        <v>610.57100000000003</v>
      </c>
      <c r="K214" s="14">
        <v>1000000.968</v>
      </c>
      <c r="L214" s="15">
        <v>600.55999999999995</v>
      </c>
      <c r="M214" s="14">
        <v>56269.678999999996</v>
      </c>
      <c r="N214" s="14">
        <v>803794.48199999996</v>
      </c>
      <c r="O214" s="14">
        <v>71339.091</v>
      </c>
      <c r="P214" s="14">
        <v>602680.43099999998</v>
      </c>
      <c r="Q214" s="14">
        <v>38781.048000000003</v>
      </c>
      <c r="R214" s="14">
        <v>34459.345000000001</v>
      </c>
      <c r="S214" s="16">
        <v>0</v>
      </c>
      <c r="T214" s="14">
        <v>54025564.775999993</v>
      </c>
      <c r="U214" s="14">
        <v>1921524.113173556</v>
      </c>
      <c r="V214" s="14">
        <v>0</v>
      </c>
      <c r="W214" s="14">
        <v>7483000.0000000382</v>
      </c>
      <c r="X214" s="17">
        <f>T214+U214+V214+W214</f>
        <v>63430088.88917359</v>
      </c>
    </row>
    <row r="215" spans="1:24" x14ac:dyDescent="0.4">
      <c r="A215" s="13" t="s">
        <v>432</v>
      </c>
      <c r="B215" s="14">
        <v>4850</v>
      </c>
      <c r="C215" s="14">
        <v>3750</v>
      </c>
      <c r="D215" s="15">
        <v>100</v>
      </c>
      <c r="E215" s="15">
        <v>1</v>
      </c>
      <c r="F215" s="15">
        <v>231.26599999999999</v>
      </c>
      <c r="G215" s="15">
        <v>92.506</v>
      </c>
      <c r="H215" s="15">
        <v>2.5</v>
      </c>
      <c r="I215" s="15">
        <v>20</v>
      </c>
      <c r="J215" s="15">
        <v>610.64499999999998</v>
      </c>
      <c r="K215" s="14">
        <v>999998.67099999997</v>
      </c>
      <c r="L215" s="15">
        <v>600.71600000000001</v>
      </c>
      <c r="M215" s="14">
        <v>57715.67</v>
      </c>
      <c r="N215" s="14">
        <v>822652.37199999997</v>
      </c>
      <c r="O215" s="14">
        <v>77193.687999999995</v>
      </c>
      <c r="P215" s="14">
        <v>617423.321</v>
      </c>
      <c r="Q215" s="14">
        <v>42037.964</v>
      </c>
      <c r="R215" s="14">
        <v>33093.870000000003</v>
      </c>
      <c r="S215" s="16">
        <v>0</v>
      </c>
      <c r="T215" s="14">
        <v>55420467.276000001</v>
      </c>
      <c r="U215" s="14">
        <v>1941363.9523184113</v>
      </c>
      <c r="V215" s="14">
        <v>0</v>
      </c>
      <c r="W215" s="14">
        <v>7373799.9999999944</v>
      </c>
      <c r="X215" s="17">
        <f>T215+U215+V215+W215</f>
        <v>64735631.228318401</v>
      </c>
    </row>
    <row r="216" spans="1:24" x14ac:dyDescent="0.4">
      <c r="A216" s="13" t="s">
        <v>433</v>
      </c>
      <c r="B216" s="14">
        <v>4850</v>
      </c>
      <c r="C216" s="14">
        <v>3750</v>
      </c>
      <c r="D216" s="15">
        <v>105</v>
      </c>
      <c r="E216" s="15">
        <v>1</v>
      </c>
      <c r="F216" s="15">
        <v>231.26599999999999</v>
      </c>
      <c r="G216" s="15">
        <v>92.506</v>
      </c>
      <c r="H216" s="15">
        <v>2.5</v>
      </c>
      <c r="I216" s="15">
        <v>20</v>
      </c>
      <c r="J216" s="15">
        <v>611.23699999999997</v>
      </c>
      <c r="K216" s="14">
        <v>999998.67099999997</v>
      </c>
      <c r="L216" s="15">
        <v>601.30799999999999</v>
      </c>
      <c r="M216" s="14">
        <v>57466.213000000003</v>
      </c>
      <c r="N216" s="14">
        <v>790574.31099999999</v>
      </c>
      <c r="O216" s="14">
        <v>69848.733999999997</v>
      </c>
      <c r="P216" s="14">
        <v>593047.78899999999</v>
      </c>
      <c r="Q216" s="14">
        <v>42037.964</v>
      </c>
      <c r="R216" s="14">
        <v>33093.870000000003</v>
      </c>
      <c r="S216" s="16">
        <v>0</v>
      </c>
      <c r="T216" s="14">
        <v>54097918.071000002</v>
      </c>
      <c r="U216" s="14">
        <v>1785022.3076117502</v>
      </c>
      <c r="V216" s="14">
        <v>0</v>
      </c>
      <c r="W216" s="14">
        <v>6959400.0000000047</v>
      </c>
      <c r="X216" s="17">
        <f>T216+U216+V216+W216</f>
        <v>62842340.378611758</v>
      </c>
    </row>
    <row r="217" spans="1:24" x14ac:dyDescent="0.4">
      <c r="A217" s="21" t="s">
        <v>434</v>
      </c>
      <c r="B217" s="20">
        <v>4850</v>
      </c>
      <c r="C217" s="20">
        <v>3750</v>
      </c>
      <c r="D217" s="22">
        <v>110</v>
      </c>
      <c r="E217" s="22">
        <v>1</v>
      </c>
      <c r="F217" s="22">
        <v>231.26599999999999</v>
      </c>
      <c r="G217" s="22">
        <v>92.506</v>
      </c>
      <c r="H217" s="22">
        <v>2.5</v>
      </c>
      <c r="I217" s="22">
        <v>20</v>
      </c>
      <c r="J217" s="22">
        <v>611.279</v>
      </c>
      <c r="K217" s="20">
        <v>999998.67099999997</v>
      </c>
      <c r="L217" s="22">
        <v>601.35</v>
      </c>
      <c r="M217" s="20">
        <v>57174.061000000002</v>
      </c>
      <c r="N217" s="20">
        <v>781676.33499999996</v>
      </c>
      <c r="O217" s="20">
        <v>69827.642000000007</v>
      </c>
      <c r="P217" s="20">
        <v>585723.07499999995</v>
      </c>
      <c r="Q217" s="20">
        <v>42037.964</v>
      </c>
      <c r="R217" s="20">
        <v>33093.870000000003</v>
      </c>
      <c r="S217" s="23">
        <v>0</v>
      </c>
      <c r="T217" s="20">
        <v>53747823.13499999</v>
      </c>
      <c r="U217" s="20">
        <v>1765732.3677998907</v>
      </c>
      <c r="V217" s="20">
        <v>0</v>
      </c>
      <c r="W217" s="20">
        <v>6929999.9999999842</v>
      </c>
      <c r="X217" s="24">
        <f>T217+U217+V217+W217</f>
        <v>62443555.502799869</v>
      </c>
    </row>
    <row r="218" spans="1:24" x14ac:dyDescent="0.4">
      <c r="A218" s="13" t="s">
        <v>60</v>
      </c>
      <c r="B218" s="14">
        <v>4850</v>
      </c>
      <c r="C218" s="14">
        <v>3800</v>
      </c>
      <c r="D218" s="15">
        <v>100</v>
      </c>
      <c r="E218" s="15">
        <v>1</v>
      </c>
      <c r="F218" s="15">
        <v>195.679</v>
      </c>
      <c r="G218" s="15">
        <v>130.453</v>
      </c>
      <c r="H218" s="15">
        <v>1.5</v>
      </c>
      <c r="I218" s="15">
        <v>15</v>
      </c>
      <c r="J218" s="15">
        <v>604.70000000000005</v>
      </c>
      <c r="K218" s="14">
        <v>999999.04099999997</v>
      </c>
      <c r="L218" s="15">
        <v>596.64499999999998</v>
      </c>
      <c r="M218" s="14">
        <v>69622.267999999996</v>
      </c>
      <c r="N218" s="14">
        <v>1029942.917</v>
      </c>
      <c r="O218" s="14">
        <v>88975.839000000007</v>
      </c>
      <c r="P218" s="14">
        <v>772992.44</v>
      </c>
      <c r="Q218" s="14">
        <v>32228.355</v>
      </c>
      <c r="R218" s="14">
        <v>53673.391000000003</v>
      </c>
      <c r="S218" s="16">
        <v>0</v>
      </c>
      <c r="T218" s="14">
        <v>66781989.333000004</v>
      </c>
      <c r="U218" s="14">
        <v>3287939.9760942031</v>
      </c>
      <c r="V218" s="14">
        <v>-413447.01571047609</v>
      </c>
      <c r="W218" s="14">
        <v>10223500.000000013</v>
      </c>
      <c r="X218" s="17">
        <f>T218+U218+V218+W218</f>
        <v>79879982.293383747</v>
      </c>
    </row>
    <row r="219" spans="1:24" x14ac:dyDescent="0.4">
      <c r="A219" s="13" t="s">
        <v>61</v>
      </c>
      <c r="B219" s="14">
        <v>4850</v>
      </c>
      <c r="C219" s="14">
        <v>3800</v>
      </c>
      <c r="D219" s="15">
        <v>105</v>
      </c>
      <c r="E219" s="15">
        <v>1</v>
      </c>
      <c r="F219" s="15">
        <v>195.679</v>
      </c>
      <c r="G219" s="15">
        <v>130.453</v>
      </c>
      <c r="H219" s="15">
        <v>1.5</v>
      </c>
      <c r="I219" s="15">
        <v>15</v>
      </c>
      <c r="J219" s="15">
        <v>605.10299999999995</v>
      </c>
      <c r="K219" s="14">
        <v>999999.04099999997</v>
      </c>
      <c r="L219" s="15">
        <v>597.048</v>
      </c>
      <c r="M219" s="14">
        <v>69029.2</v>
      </c>
      <c r="N219" s="14">
        <v>999778.14599999995</v>
      </c>
      <c r="O219" s="14">
        <v>88341.225999999995</v>
      </c>
      <c r="P219" s="14">
        <v>749092.93599999999</v>
      </c>
      <c r="Q219" s="14">
        <v>32228.355</v>
      </c>
      <c r="R219" s="14">
        <v>53673.391000000003</v>
      </c>
      <c r="S219" s="16">
        <v>0</v>
      </c>
      <c r="T219" s="14">
        <v>65609428.541999996</v>
      </c>
      <c r="U219" s="14">
        <v>3136816.6227461039</v>
      </c>
      <c r="V219" s="14">
        <v>-413447.01571047609</v>
      </c>
      <c r="W219" s="14">
        <v>9941399.9999999981</v>
      </c>
      <c r="X219" s="17">
        <f>T219+U219+V219+W219</f>
        <v>78274198.149035633</v>
      </c>
    </row>
    <row r="220" spans="1:24" x14ac:dyDescent="0.4">
      <c r="A220" s="13" t="s">
        <v>62</v>
      </c>
      <c r="B220" s="14">
        <v>4850</v>
      </c>
      <c r="C220" s="14">
        <v>3800</v>
      </c>
      <c r="D220" s="15">
        <v>110</v>
      </c>
      <c r="E220" s="15">
        <v>1</v>
      </c>
      <c r="F220" s="15">
        <v>195.679</v>
      </c>
      <c r="G220" s="15">
        <v>130.453</v>
      </c>
      <c r="H220" s="15">
        <v>1.5</v>
      </c>
      <c r="I220" s="15">
        <v>15</v>
      </c>
      <c r="J220" s="15">
        <v>605.30999999999995</v>
      </c>
      <c r="K220" s="14">
        <v>999999.04099999997</v>
      </c>
      <c r="L220" s="15">
        <v>597.255</v>
      </c>
      <c r="M220" s="14">
        <v>68603.288</v>
      </c>
      <c r="N220" s="14">
        <v>979429.63699999999</v>
      </c>
      <c r="O220" s="14">
        <v>88009.192999999999</v>
      </c>
      <c r="P220" s="14">
        <v>734460.07900000003</v>
      </c>
      <c r="Q220" s="14">
        <v>32228.355</v>
      </c>
      <c r="R220" s="14">
        <v>53673.391000000003</v>
      </c>
      <c r="S220" s="16">
        <v>0</v>
      </c>
      <c r="T220" s="14">
        <v>64846303.724999994</v>
      </c>
      <c r="U220" s="14">
        <v>3053015.1574620279</v>
      </c>
      <c r="V220" s="14">
        <v>-413447.01571047609</v>
      </c>
      <c r="W220" s="14">
        <v>9796500.0000000037</v>
      </c>
      <c r="X220" s="17">
        <f>T220+U220+V220+W220</f>
        <v>77282371.866751552</v>
      </c>
    </row>
    <row r="221" spans="1:24" x14ac:dyDescent="0.4">
      <c r="A221" s="13" t="s">
        <v>135</v>
      </c>
      <c r="B221" s="14">
        <v>4850</v>
      </c>
      <c r="C221" s="14">
        <v>3800</v>
      </c>
      <c r="D221" s="15">
        <v>100</v>
      </c>
      <c r="E221" s="15">
        <v>1</v>
      </c>
      <c r="F221" s="15">
        <v>226.279</v>
      </c>
      <c r="G221" s="15">
        <v>113.14</v>
      </c>
      <c r="H221" s="15">
        <v>2</v>
      </c>
      <c r="I221" s="15">
        <v>15</v>
      </c>
      <c r="J221" s="15">
        <v>605.61500000000001</v>
      </c>
      <c r="K221" s="14">
        <v>999999.78300000005</v>
      </c>
      <c r="L221" s="15">
        <v>597.59299999999996</v>
      </c>
      <c r="M221" s="14">
        <v>72431.998999999996</v>
      </c>
      <c r="N221" s="14">
        <v>1002556.252</v>
      </c>
      <c r="O221" s="14">
        <v>71645.630999999994</v>
      </c>
      <c r="P221" s="14">
        <v>752144.89300000004</v>
      </c>
      <c r="Q221" s="14">
        <v>34561.063999999998</v>
      </c>
      <c r="R221" s="14">
        <v>52701.875</v>
      </c>
      <c r="S221" s="16">
        <v>0</v>
      </c>
      <c r="T221" s="14">
        <v>65940004.272</v>
      </c>
      <c r="U221" s="14">
        <v>3026088.1080627143</v>
      </c>
      <c r="V221" s="14">
        <v>-413447.01571047609</v>
      </c>
      <c r="W221" s="14">
        <v>9559900.0000000279</v>
      </c>
      <c r="X221" s="17">
        <f>T221+U221+V221+W221</f>
        <v>78112545.364352271</v>
      </c>
    </row>
    <row r="222" spans="1:24" x14ac:dyDescent="0.4">
      <c r="A222" s="13" t="s">
        <v>136</v>
      </c>
      <c r="B222" s="14">
        <v>4850</v>
      </c>
      <c r="C222" s="14">
        <v>3800</v>
      </c>
      <c r="D222" s="15">
        <v>105</v>
      </c>
      <c r="E222" s="15">
        <v>1</v>
      </c>
      <c r="F222" s="15">
        <v>226.279</v>
      </c>
      <c r="G222" s="15">
        <v>113.14</v>
      </c>
      <c r="H222" s="15">
        <v>2</v>
      </c>
      <c r="I222" s="15">
        <v>15</v>
      </c>
      <c r="J222" s="15">
        <v>606.23800000000006</v>
      </c>
      <c r="K222" s="14">
        <v>999999.78300000005</v>
      </c>
      <c r="L222" s="15">
        <v>598.21500000000003</v>
      </c>
      <c r="M222" s="14">
        <v>71537.153999999995</v>
      </c>
      <c r="N222" s="14">
        <v>955952.929</v>
      </c>
      <c r="O222" s="14">
        <v>69413.027000000002</v>
      </c>
      <c r="P222" s="14">
        <v>717001.40800000005</v>
      </c>
      <c r="Q222" s="14">
        <v>34561.063999999998</v>
      </c>
      <c r="R222" s="14">
        <v>52701.875</v>
      </c>
      <c r="S222" s="16">
        <v>0</v>
      </c>
      <c r="T222" s="14">
        <v>64142030.055000007</v>
      </c>
      <c r="U222" s="14">
        <v>2803652.9408880337</v>
      </c>
      <c r="V222" s="14">
        <v>-413447.01571047609</v>
      </c>
      <c r="W222" s="14">
        <v>9124499.9999999776</v>
      </c>
      <c r="X222" s="17">
        <f>T222+U222+V222+W222</f>
        <v>75656735.980177552</v>
      </c>
    </row>
    <row r="223" spans="1:24" x14ac:dyDescent="0.4">
      <c r="A223" s="13" t="s">
        <v>137</v>
      </c>
      <c r="B223" s="14">
        <v>4850</v>
      </c>
      <c r="C223" s="14">
        <v>3800</v>
      </c>
      <c r="D223" s="15">
        <v>110</v>
      </c>
      <c r="E223" s="15">
        <v>1</v>
      </c>
      <c r="F223" s="15">
        <v>226.279</v>
      </c>
      <c r="G223" s="15">
        <v>113.14</v>
      </c>
      <c r="H223" s="15">
        <v>2</v>
      </c>
      <c r="I223" s="15">
        <v>15</v>
      </c>
      <c r="J223" s="15">
        <v>606.54300000000001</v>
      </c>
      <c r="K223" s="14">
        <v>999999.78300000005</v>
      </c>
      <c r="L223" s="15">
        <v>598.52</v>
      </c>
      <c r="M223" s="14">
        <v>70621.441999999995</v>
      </c>
      <c r="N223" s="14">
        <v>925090.95700000005</v>
      </c>
      <c r="O223" s="14">
        <v>73067.149000000005</v>
      </c>
      <c r="P223" s="14">
        <v>693387.88500000001</v>
      </c>
      <c r="Q223" s="14">
        <v>34561.063999999998</v>
      </c>
      <c r="R223" s="14">
        <v>52701.875</v>
      </c>
      <c r="S223" s="16">
        <v>0</v>
      </c>
      <c r="T223" s="14">
        <v>63017375.463</v>
      </c>
      <c r="U223" s="14">
        <v>2687294.6189333736</v>
      </c>
      <c r="V223" s="14">
        <v>-413447.01571047609</v>
      </c>
      <c r="W223" s="14">
        <v>8911000.000000013</v>
      </c>
      <c r="X223" s="17">
        <f>T223+U223+V223+W223</f>
        <v>74202223.066222906</v>
      </c>
    </row>
    <row r="224" spans="1:24" x14ac:dyDescent="0.4">
      <c r="A224" s="13" t="s">
        <v>210</v>
      </c>
      <c r="B224" s="14">
        <v>4850</v>
      </c>
      <c r="C224" s="14">
        <v>3800</v>
      </c>
      <c r="D224" s="15">
        <v>100</v>
      </c>
      <c r="E224" s="15">
        <v>1</v>
      </c>
      <c r="F224" s="15">
        <v>254.00899999999999</v>
      </c>
      <c r="G224" s="15">
        <v>101.60299999999999</v>
      </c>
      <c r="H224" s="15">
        <v>2.5</v>
      </c>
      <c r="I224" s="15">
        <v>15</v>
      </c>
      <c r="J224" s="15">
        <v>605.67600000000004</v>
      </c>
      <c r="K224" s="14">
        <v>1000000.907</v>
      </c>
      <c r="L224" s="15">
        <v>597.69000000000005</v>
      </c>
      <c r="M224" s="14">
        <v>74562.224000000002</v>
      </c>
      <c r="N224" s="14">
        <v>1007088.6679999999</v>
      </c>
      <c r="O224" s="14">
        <v>68763.824999999997</v>
      </c>
      <c r="P224" s="14">
        <v>755323.69</v>
      </c>
      <c r="Q224" s="14">
        <v>37216.519</v>
      </c>
      <c r="R224" s="14">
        <v>51595.962</v>
      </c>
      <c r="S224" s="16">
        <v>0</v>
      </c>
      <c r="T224" s="14">
        <v>66559589.486999996</v>
      </c>
      <c r="U224" s="14">
        <v>3031838.6020481596</v>
      </c>
      <c r="V224" s="14">
        <v>-413447.01571047609</v>
      </c>
      <c r="W224" s="14">
        <v>9491999.9999999609</v>
      </c>
      <c r="X224" s="17">
        <f>T224+U224+V224+W224</f>
        <v>78669981.073337644</v>
      </c>
    </row>
    <row r="225" spans="1:24" x14ac:dyDescent="0.4">
      <c r="A225" s="13" t="s">
        <v>211</v>
      </c>
      <c r="B225" s="14">
        <v>4850</v>
      </c>
      <c r="C225" s="14">
        <v>3800</v>
      </c>
      <c r="D225" s="15">
        <v>105</v>
      </c>
      <c r="E225" s="15">
        <v>1</v>
      </c>
      <c r="F225" s="15">
        <v>254.00899999999999</v>
      </c>
      <c r="G225" s="15">
        <v>101.60299999999999</v>
      </c>
      <c r="H225" s="15">
        <v>2.5</v>
      </c>
      <c r="I225" s="15">
        <v>15</v>
      </c>
      <c r="J225" s="15">
        <v>606.47</v>
      </c>
      <c r="K225" s="14">
        <v>1000000.907</v>
      </c>
      <c r="L225" s="15">
        <v>598.48400000000004</v>
      </c>
      <c r="M225" s="14">
        <v>74240.144</v>
      </c>
      <c r="N225" s="14">
        <v>948866.06799999997</v>
      </c>
      <c r="O225" s="14">
        <v>67647.418999999994</v>
      </c>
      <c r="P225" s="14">
        <v>712005.71900000004</v>
      </c>
      <c r="Q225" s="14">
        <v>37216.519</v>
      </c>
      <c r="R225" s="14">
        <v>51595.962</v>
      </c>
      <c r="S225" s="16">
        <v>0</v>
      </c>
      <c r="T225" s="14">
        <v>64360946.318999998</v>
      </c>
      <c r="U225" s="14">
        <v>2752683.0272589186</v>
      </c>
      <c r="V225" s="14">
        <v>-413447.01571047609</v>
      </c>
      <c r="W225" s="14">
        <v>8936199.9999999739</v>
      </c>
      <c r="X225" s="17">
        <f>T225+U225+V225+W225</f>
        <v>75636382.330548421</v>
      </c>
    </row>
    <row r="226" spans="1:24" x14ac:dyDescent="0.4">
      <c r="A226" s="13" t="s">
        <v>212</v>
      </c>
      <c r="B226" s="14">
        <v>4850</v>
      </c>
      <c r="C226" s="14">
        <v>3800</v>
      </c>
      <c r="D226" s="15">
        <v>110</v>
      </c>
      <c r="E226" s="15">
        <v>1</v>
      </c>
      <c r="F226" s="15">
        <v>254.00899999999999</v>
      </c>
      <c r="G226" s="15">
        <v>101.60299999999999</v>
      </c>
      <c r="H226" s="15">
        <v>2.5</v>
      </c>
      <c r="I226" s="15">
        <v>15</v>
      </c>
      <c r="J226" s="15">
        <v>606.93399999999997</v>
      </c>
      <c r="K226" s="14">
        <v>1000000.907</v>
      </c>
      <c r="L226" s="15">
        <v>598.94799999999998</v>
      </c>
      <c r="M226" s="14">
        <v>72758.774000000005</v>
      </c>
      <c r="N226" s="14">
        <v>906101.201</v>
      </c>
      <c r="O226" s="14">
        <v>70334.058000000005</v>
      </c>
      <c r="P226" s="14">
        <v>679517.19700000004</v>
      </c>
      <c r="Q226" s="14">
        <v>37216.519</v>
      </c>
      <c r="R226" s="14">
        <v>51595.962</v>
      </c>
      <c r="S226" s="16">
        <v>0</v>
      </c>
      <c r="T226" s="14">
        <v>62767875.149999999</v>
      </c>
      <c r="U226" s="14">
        <v>2582958.9095605356</v>
      </c>
      <c r="V226" s="14">
        <v>-413447.01571047609</v>
      </c>
      <c r="W226" s="14">
        <v>8611400.0000000149</v>
      </c>
      <c r="X226" s="17">
        <f>T226+U226+V226+W226</f>
        <v>73548787.043850079</v>
      </c>
    </row>
    <row r="227" spans="1:24" x14ac:dyDescent="0.4">
      <c r="A227" s="13" t="s">
        <v>285</v>
      </c>
      <c r="B227" s="14">
        <v>4850</v>
      </c>
      <c r="C227" s="14">
        <v>3800</v>
      </c>
      <c r="D227" s="15">
        <v>100</v>
      </c>
      <c r="E227" s="15">
        <v>1</v>
      </c>
      <c r="F227" s="15">
        <v>177.03200000000001</v>
      </c>
      <c r="G227" s="15">
        <v>118.021</v>
      </c>
      <c r="H227" s="15">
        <v>1.5</v>
      </c>
      <c r="I227" s="15">
        <v>20</v>
      </c>
      <c r="J227" s="15">
        <v>607.54399999999998</v>
      </c>
      <c r="K227" s="14">
        <v>1000001.486</v>
      </c>
      <c r="L227" s="15">
        <v>597.46</v>
      </c>
      <c r="M227" s="14">
        <v>57442.178999999996</v>
      </c>
      <c r="N227" s="14">
        <v>888097.95900000003</v>
      </c>
      <c r="O227" s="14">
        <v>70997.67</v>
      </c>
      <c r="P227" s="14">
        <v>665713.73300000001</v>
      </c>
      <c r="Q227" s="14">
        <v>35935.512000000002</v>
      </c>
      <c r="R227" s="14">
        <v>35652.273000000001</v>
      </c>
      <c r="S227" s="16">
        <v>0</v>
      </c>
      <c r="T227" s="14">
        <v>56700131.445</v>
      </c>
      <c r="U227" s="14">
        <v>2628571.278916657</v>
      </c>
      <c r="V227" s="14">
        <v>-413447.01571047609</v>
      </c>
      <c r="W227" s="14">
        <v>9652999.9999999739</v>
      </c>
      <c r="X227" s="17">
        <f>T227+U227+V227+W227</f>
        <v>68568255.708206162</v>
      </c>
    </row>
    <row r="228" spans="1:24" x14ac:dyDescent="0.4">
      <c r="A228" s="13" t="s">
        <v>286</v>
      </c>
      <c r="B228" s="14">
        <v>4850</v>
      </c>
      <c r="C228" s="14">
        <v>3800</v>
      </c>
      <c r="D228" s="15">
        <v>105</v>
      </c>
      <c r="E228" s="15">
        <v>1</v>
      </c>
      <c r="F228" s="15">
        <v>177.03200000000001</v>
      </c>
      <c r="G228" s="15">
        <v>118.021</v>
      </c>
      <c r="H228" s="15">
        <v>1.5</v>
      </c>
      <c r="I228" s="15">
        <v>20</v>
      </c>
      <c r="J228" s="15">
        <v>607.86099999999999</v>
      </c>
      <c r="K228" s="14">
        <v>1000001.486</v>
      </c>
      <c r="L228" s="15">
        <v>597.77700000000004</v>
      </c>
      <c r="M228" s="14">
        <v>57159.870999999999</v>
      </c>
      <c r="N228" s="14">
        <v>867632.6</v>
      </c>
      <c r="O228" s="14">
        <v>68161.895999999993</v>
      </c>
      <c r="P228" s="14">
        <v>650183.19200000004</v>
      </c>
      <c r="Q228" s="14">
        <v>35935.512000000002</v>
      </c>
      <c r="R228" s="14">
        <v>35652.273000000001</v>
      </c>
      <c r="S228" s="16">
        <v>0</v>
      </c>
      <c r="T228" s="14">
        <v>55882641.861000001</v>
      </c>
      <c r="U228" s="14">
        <v>2528425.0757891019</v>
      </c>
      <c r="V228" s="14">
        <v>-413447.01571047609</v>
      </c>
      <c r="W228" s="14">
        <v>9431099.9999999702</v>
      </c>
      <c r="X228" s="17">
        <f>T228+U228+V228+W228</f>
        <v>67428719.921078593</v>
      </c>
    </row>
    <row r="229" spans="1:24" x14ac:dyDescent="0.4">
      <c r="A229" s="13" t="s">
        <v>287</v>
      </c>
      <c r="B229" s="14">
        <v>4850</v>
      </c>
      <c r="C229" s="14">
        <v>3800</v>
      </c>
      <c r="D229" s="15">
        <v>110</v>
      </c>
      <c r="E229" s="15">
        <v>1</v>
      </c>
      <c r="F229" s="15">
        <v>177.03200000000001</v>
      </c>
      <c r="G229" s="15">
        <v>118.021</v>
      </c>
      <c r="H229" s="15">
        <v>1.5</v>
      </c>
      <c r="I229" s="15">
        <v>20</v>
      </c>
      <c r="J229" s="15">
        <v>608.02</v>
      </c>
      <c r="K229" s="14">
        <v>1000001.486</v>
      </c>
      <c r="L229" s="15">
        <v>597.93600000000004</v>
      </c>
      <c r="M229" s="14">
        <v>56800.391000000003</v>
      </c>
      <c r="N229" s="14">
        <v>853417.33</v>
      </c>
      <c r="O229" s="14">
        <v>69108.828999999998</v>
      </c>
      <c r="P229" s="14">
        <v>639810.51899999997</v>
      </c>
      <c r="Q229" s="14">
        <v>35935.512000000002</v>
      </c>
      <c r="R229" s="14">
        <v>35652.273000000001</v>
      </c>
      <c r="S229" s="16">
        <v>0</v>
      </c>
      <c r="T229" s="14">
        <v>55363579.061999992</v>
      </c>
      <c r="U229" s="14">
        <v>2474057.1519771526</v>
      </c>
      <c r="V229" s="14">
        <v>-413447.01571047609</v>
      </c>
      <c r="W229" s="14">
        <v>9319799.9999999758</v>
      </c>
      <c r="X229" s="17">
        <f>T229+U229+V229+W229</f>
        <v>66743989.198266648</v>
      </c>
    </row>
    <row r="230" spans="1:24" x14ac:dyDescent="0.4">
      <c r="A230" s="13" t="s">
        <v>360</v>
      </c>
      <c r="B230" s="14">
        <v>4850</v>
      </c>
      <c r="C230" s="14">
        <v>3800</v>
      </c>
      <c r="D230" s="15">
        <v>100</v>
      </c>
      <c r="E230" s="15">
        <v>1</v>
      </c>
      <c r="F230" s="15">
        <v>205.33</v>
      </c>
      <c r="G230" s="15">
        <v>102.66500000000001</v>
      </c>
      <c r="H230" s="15">
        <v>2</v>
      </c>
      <c r="I230" s="15">
        <v>20</v>
      </c>
      <c r="J230" s="15">
        <v>607.87400000000002</v>
      </c>
      <c r="K230" s="14">
        <v>1000000.968</v>
      </c>
      <c r="L230" s="15">
        <v>597.86199999999997</v>
      </c>
      <c r="M230" s="14">
        <v>59936.599000000002</v>
      </c>
      <c r="N230" s="14">
        <v>895417.91399999999</v>
      </c>
      <c r="O230" s="14">
        <v>62489.760000000002</v>
      </c>
      <c r="P230" s="14">
        <v>671555.17099999997</v>
      </c>
      <c r="Q230" s="14">
        <v>38781.048000000003</v>
      </c>
      <c r="R230" s="14">
        <v>34459.345000000001</v>
      </c>
      <c r="S230" s="16">
        <v>0</v>
      </c>
      <c r="T230" s="14">
        <v>57386536.298999995</v>
      </c>
      <c r="U230" s="14">
        <v>2579352.0085509806</v>
      </c>
      <c r="V230" s="14">
        <v>-413447.01571047609</v>
      </c>
      <c r="W230" s="14">
        <v>9371600.0000000242</v>
      </c>
      <c r="X230" s="17">
        <f>T230+U230+V230+W230</f>
        <v>68924041.291840523</v>
      </c>
    </row>
    <row r="231" spans="1:24" x14ac:dyDescent="0.4">
      <c r="A231" s="13" t="s">
        <v>361</v>
      </c>
      <c r="B231" s="14">
        <v>4850</v>
      </c>
      <c r="C231" s="14">
        <v>3800</v>
      </c>
      <c r="D231" s="15">
        <v>105</v>
      </c>
      <c r="E231" s="15">
        <v>1</v>
      </c>
      <c r="F231" s="15">
        <v>205.33</v>
      </c>
      <c r="G231" s="15">
        <v>102.66500000000001</v>
      </c>
      <c r="H231" s="15">
        <v>2</v>
      </c>
      <c r="I231" s="15">
        <v>20</v>
      </c>
      <c r="J231" s="15">
        <v>608.37400000000002</v>
      </c>
      <c r="K231" s="14">
        <v>1000000.968</v>
      </c>
      <c r="L231" s="15">
        <v>598.36199999999997</v>
      </c>
      <c r="M231" s="14">
        <v>59270.603999999999</v>
      </c>
      <c r="N231" s="14">
        <v>861465.77</v>
      </c>
      <c r="O231" s="14">
        <v>62101.904000000002</v>
      </c>
      <c r="P231" s="14">
        <v>646620.66599999997</v>
      </c>
      <c r="Q231" s="14">
        <v>38781.048000000003</v>
      </c>
      <c r="R231" s="14">
        <v>34459.345000000001</v>
      </c>
      <c r="S231" s="16">
        <v>0</v>
      </c>
      <c r="T231" s="14">
        <v>56107055.987999998</v>
      </c>
      <c r="U231" s="14">
        <v>2423591.9372217213</v>
      </c>
      <c r="V231" s="14">
        <v>-413447.01571047609</v>
      </c>
      <c r="W231" s="14">
        <v>9021600.0000000242</v>
      </c>
      <c r="X231" s="17">
        <f>T231+U231+V231+W231</f>
        <v>67138800.909511268</v>
      </c>
    </row>
    <row r="232" spans="1:24" x14ac:dyDescent="0.4">
      <c r="A232" s="13" t="s">
        <v>362</v>
      </c>
      <c r="B232" s="14">
        <v>4850</v>
      </c>
      <c r="C232" s="14">
        <v>3800</v>
      </c>
      <c r="D232" s="15">
        <v>110</v>
      </c>
      <c r="E232" s="15">
        <v>1</v>
      </c>
      <c r="F232" s="15">
        <v>205.33</v>
      </c>
      <c r="G232" s="15">
        <v>102.66500000000001</v>
      </c>
      <c r="H232" s="15">
        <v>2</v>
      </c>
      <c r="I232" s="15">
        <v>20</v>
      </c>
      <c r="J232" s="15">
        <v>608.67899999999997</v>
      </c>
      <c r="K232" s="14">
        <v>1000000.968</v>
      </c>
      <c r="L232" s="15">
        <v>598.66700000000003</v>
      </c>
      <c r="M232" s="14">
        <v>58488.038</v>
      </c>
      <c r="N232" s="14">
        <v>833799.12800000003</v>
      </c>
      <c r="O232" s="14">
        <v>63456.623</v>
      </c>
      <c r="P232" s="14">
        <v>625404.12800000003</v>
      </c>
      <c r="Q232" s="14">
        <v>38781.048000000003</v>
      </c>
      <c r="R232" s="14">
        <v>34459.345000000001</v>
      </c>
      <c r="S232" s="16">
        <v>0</v>
      </c>
      <c r="T232" s="14">
        <v>55069741.191</v>
      </c>
      <c r="U232" s="14">
        <v>2320117.567077558</v>
      </c>
      <c r="V232" s="14">
        <v>-413447.01571047609</v>
      </c>
      <c r="W232" s="14">
        <v>8808099.9999999795</v>
      </c>
      <c r="X232" s="17">
        <f>T232+U232+V232+W232</f>
        <v>65784511.742367059</v>
      </c>
    </row>
    <row r="233" spans="1:24" x14ac:dyDescent="0.4">
      <c r="A233" s="13" t="s">
        <v>435</v>
      </c>
      <c r="B233" s="14">
        <v>4850</v>
      </c>
      <c r="C233" s="14">
        <v>3800</v>
      </c>
      <c r="D233" s="15">
        <v>100</v>
      </c>
      <c r="E233" s="15">
        <v>1</v>
      </c>
      <c r="F233" s="15">
        <v>231.26599999999999</v>
      </c>
      <c r="G233" s="15">
        <v>92.506</v>
      </c>
      <c r="H233" s="15">
        <v>2.5</v>
      </c>
      <c r="I233" s="15">
        <v>20</v>
      </c>
      <c r="J233" s="15">
        <v>607.654</v>
      </c>
      <c r="K233" s="14">
        <v>999998.67099999997</v>
      </c>
      <c r="L233" s="15">
        <v>597.72500000000002</v>
      </c>
      <c r="M233" s="14">
        <v>61891.012999999999</v>
      </c>
      <c r="N233" s="14">
        <v>913091.44400000002</v>
      </c>
      <c r="O233" s="14">
        <v>63657.321000000004</v>
      </c>
      <c r="P233" s="14">
        <v>684971.85499999998</v>
      </c>
      <c r="Q233" s="14">
        <v>42037.964</v>
      </c>
      <c r="R233" s="14">
        <v>33093.870000000003</v>
      </c>
      <c r="S233" s="16">
        <v>0</v>
      </c>
      <c r="T233" s="14">
        <v>58666463.255999997</v>
      </c>
      <c r="U233" s="14">
        <v>2665089.9841712937</v>
      </c>
      <c r="V233" s="14">
        <v>-413447.01571047609</v>
      </c>
      <c r="W233" s="14">
        <v>9467499.9999999832</v>
      </c>
      <c r="X233" s="17">
        <f>T233+U233+V233+W233</f>
        <v>70385606.224460796</v>
      </c>
    </row>
    <row r="234" spans="1:24" x14ac:dyDescent="0.4">
      <c r="A234" s="13" t="s">
        <v>436</v>
      </c>
      <c r="B234" s="14">
        <v>4850</v>
      </c>
      <c r="C234" s="14">
        <v>3800</v>
      </c>
      <c r="D234" s="15">
        <v>105</v>
      </c>
      <c r="E234" s="15">
        <v>1</v>
      </c>
      <c r="F234" s="15">
        <v>231.26599999999999</v>
      </c>
      <c r="G234" s="15">
        <v>92.506</v>
      </c>
      <c r="H234" s="15">
        <v>2.5</v>
      </c>
      <c r="I234" s="15">
        <v>20</v>
      </c>
      <c r="J234" s="15">
        <v>608.33699999999999</v>
      </c>
      <c r="K234" s="14">
        <v>999998.67099999997</v>
      </c>
      <c r="L234" s="15">
        <v>598.40800000000002</v>
      </c>
      <c r="M234" s="14">
        <v>61458.713000000003</v>
      </c>
      <c r="N234" s="14">
        <v>866207.86499999999</v>
      </c>
      <c r="O234" s="14">
        <v>62168.464</v>
      </c>
      <c r="P234" s="14">
        <v>649346.67500000005</v>
      </c>
      <c r="Q234" s="14">
        <v>42037.964</v>
      </c>
      <c r="R234" s="14">
        <v>33093.870000000003</v>
      </c>
      <c r="S234" s="16">
        <v>0</v>
      </c>
      <c r="T234" s="14">
        <v>56871186.765000001</v>
      </c>
      <c r="U234" s="14">
        <v>2447453.7560525518</v>
      </c>
      <c r="V234" s="14">
        <v>-413447.01571047609</v>
      </c>
      <c r="W234" s="14">
        <v>8989399.9999999888</v>
      </c>
      <c r="X234" s="17">
        <f>T234+U234+V234+W234</f>
        <v>67894593.505342066</v>
      </c>
    </row>
    <row r="235" spans="1:24" x14ac:dyDescent="0.4">
      <c r="A235" s="13" t="s">
        <v>437</v>
      </c>
      <c r="B235" s="14">
        <v>4850</v>
      </c>
      <c r="C235" s="14">
        <v>3800</v>
      </c>
      <c r="D235" s="15">
        <v>110</v>
      </c>
      <c r="E235" s="15">
        <v>1</v>
      </c>
      <c r="F235" s="15">
        <v>231.26599999999999</v>
      </c>
      <c r="G235" s="15">
        <v>92.506</v>
      </c>
      <c r="H235" s="15">
        <v>2.5</v>
      </c>
      <c r="I235" s="15">
        <v>20</v>
      </c>
      <c r="J235" s="15">
        <v>608.77700000000004</v>
      </c>
      <c r="K235" s="14">
        <v>999998.67099999997</v>
      </c>
      <c r="L235" s="15">
        <v>598.84799999999996</v>
      </c>
      <c r="M235" s="14">
        <v>60280.993999999999</v>
      </c>
      <c r="N235" s="14">
        <v>828220.33200000005</v>
      </c>
      <c r="O235" s="14">
        <v>61845.906999999999</v>
      </c>
      <c r="P235" s="14">
        <v>621720.26199999999</v>
      </c>
      <c r="Q235" s="14">
        <v>42037.964</v>
      </c>
      <c r="R235" s="14">
        <v>33093.870000000003</v>
      </c>
      <c r="S235" s="16">
        <v>0</v>
      </c>
      <c r="T235" s="14">
        <v>55439706.399000004</v>
      </c>
      <c r="U235" s="14">
        <v>2300712.1973725772</v>
      </c>
      <c r="V235" s="14">
        <v>-413447.01571047609</v>
      </c>
      <c r="W235" s="14">
        <v>8681400.0000000298</v>
      </c>
      <c r="X235" s="17">
        <f>T235+U235+V235+W235</f>
        <v>66008371.580662139</v>
      </c>
    </row>
    <row r="236" spans="1:24" x14ac:dyDescent="0.4">
      <c r="A236" s="13" t="s">
        <v>63</v>
      </c>
      <c r="B236" s="14">
        <v>4850</v>
      </c>
      <c r="C236" s="14">
        <v>3850</v>
      </c>
      <c r="D236" s="15">
        <v>100</v>
      </c>
      <c r="E236" s="15">
        <v>1</v>
      </c>
      <c r="F236" s="15">
        <v>195.679</v>
      </c>
      <c r="G236" s="15">
        <v>130.453</v>
      </c>
      <c r="H236" s="15">
        <v>1.5</v>
      </c>
      <c r="I236" s="15">
        <v>15</v>
      </c>
      <c r="J236" s="15">
        <v>601.16</v>
      </c>
      <c r="K236" s="14">
        <v>999999.04099999997</v>
      </c>
      <c r="L236" s="15">
        <v>593.10500000000002</v>
      </c>
      <c r="M236" s="14">
        <v>72213.671000000002</v>
      </c>
      <c r="N236" s="14">
        <v>1165585.3540000001</v>
      </c>
      <c r="O236" s="14">
        <v>74002.69</v>
      </c>
      <c r="P236" s="14">
        <v>874761.76399999997</v>
      </c>
      <c r="Q236" s="14">
        <v>32228.355</v>
      </c>
      <c r="R236" s="14">
        <v>53673.391000000003</v>
      </c>
      <c r="S236" s="16">
        <v>0</v>
      </c>
      <c r="T236" s="14">
        <v>71683529.463</v>
      </c>
      <c r="U236" s="14">
        <v>4437650.8149166172</v>
      </c>
      <c r="V236" s="14">
        <v>-819623.04459265398</v>
      </c>
      <c r="W236" s="14">
        <v>12701499.999999987</v>
      </c>
      <c r="X236" s="17">
        <f>T236+U236+V236+W236</f>
        <v>88003057.233323947</v>
      </c>
    </row>
    <row r="237" spans="1:24" x14ac:dyDescent="0.4">
      <c r="A237" s="13" t="s">
        <v>64</v>
      </c>
      <c r="B237" s="14">
        <v>4850</v>
      </c>
      <c r="C237" s="14">
        <v>3850</v>
      </c>
      <c r="D237" s="15">
        <v>105</v>
      </c>
      <c r="E237" s="15">
        <v>1</v>
      </c>
      <c r="F237" s="15">
        <v>195.679</v>
      </c>
      <c r="G237" s="15">
        <v>130.453</v>
      </c>
      <c r="H237" s="15">
        <v>1.5</v>
      </c>
      <c r="I237" s="15">
        <v>15</v>
      </c>
      <c r="J237" s="15">
        <v>601.44000000000005</v>
      </c>
      <c r="K237" s="14">
        <v>999999.04099999997</v>
      </c>
      <c r="L237" s="15">
        <v>593.38599999999997</v>
      </c>
      <c r="M237" s="14">
        <v>71834.490999999995</v>
      </c>
      <c r="N237" s="14">
        <v>1141540.199</v>
      </c>
      <c r="O237" s="14">
        <v>75189.014999999999</v>
      </c>
      <c r="P237" s="14">
        <v>856606.446</v>
      </c>
      <c r="Q237" s="14">
        <v>32228.355</v>
      </c>
      <c r="R237" s="14">
        <v>53673.391000000003</v>
      </c>
      <c r="S237" s="16">
        <v>0</v>
      </c>
      <c r="T237" s="14">
        <v>70791757.194000006</v>
      </c>
      <c r="U237" s="14">
        <v>4310444.0924707288</v>
      </c>
      <c r="V237" s="14">
        <v>-819623.04459265398</v>
      </c>
      <c r="W237" s="14">
        <v>12504800.000000022</v>
      </c>
      <c r="X237" s="17">
        <f>T237+U237+V237+W237</f>
        <v>86787378.241878122</v>
      </c>
    </row>
    <row r="238" spans="1:24" x14ac:dyDescent="0.4">
      <c r="A238" s="13" t="s">
        <v>65</v>
      </c>
      <c r="B238" s="14">
        <v>4850</v>
      </c>
      <c r="C238" s="14">
        <v>3850</v>
      </c>
      <c r="D238" s="15">
        <v>110</v>
      </c>
      <c r="E238" s="15">
        <v>1</v>
      </c>
      <c r="F238" s="15">
        <v>195.679</v>
      </c>
      <c r="G238" s="15">
        <v>130.453</v>
      </c>
      <c r="H238" s="15">
        <v>1.5</v>
      </c>
      <c r="I238" s="15">
        <v>15</v>
      </c>
      <c r="J238" s="15">
        <v>601.63599999999997</v>
      </c>
      <c r="K238" s="14">
        <v>999999.04099999997</v>
      </c>
      <c r="L238" s="15">
        <v>593.58100000000002</v>
      </c>
      <c r="M238" s="14">
        <v>71454.841</v>
      </c>
      <c r="N238" s="14">
        <v>1120348.139</v>
      </c>
      <c r="O238" s="14">
        <v>76766.255999999994</v>
      </c>
      <c r="P238" s="14">
        <v>840946.02599999995</v>
      </c>
      <c r="Q238" s="14">
        <v>32228.355</v>
      </c>
      <c r="R238" s="14">
        <v>53673.391000000003</v>
      </c>
      <c r="S238" s="16">
        <v>0</v>
      </c>
      <c r="T238" s="14">
        <v>70019224.059</v>
      </c>
      <c r="U238" s="14">
        <v>4214065.8622270199</v>
      </c>
      <c r="V238" s="14">
        <v>-819623.04459265398</v>
      </c>
      <c r="W238" s="14">
        <v>12368299.999999989</v>
      </c>
      <c r="X238" s="17">
        <f>T238+U238+V238+W238</f>
        <v>85781966.876634359</v>
      </c>
    </row>
    <row r="239" spans="1:24" x14ac:dyDescent="0.4">
      <c r="A239" s="13" t="s">
        <v>138</v>
      </c>
      <c r="B239" s="14">
        <v>4850</v>
      </c>
      <c r="C239" s="14">
        <v>3850</v>
      </c>
      <c r="D239" s="15">
        <v>100</v>
      </c>
      <c r="E239" s="15">
        <v>1</v>
      </c>
      <c r="F239" s="15">
        <v>226.279</v>
      </c>
      <c r="G239" s="15">
        <v>113.14</v>
      </c>
      <c r="H239" s="15">
        <v>2</v>
      </c>
      <c r="I239" s="15">
        <v>15</v>
      </c>
      <c r="J239" s="15">
        <v>601.88</v>
      </c>
      <c r="K239" s="14">
        <v>999999.78300000005</v>
      </c>
      <c r="L239" s="15">
        <v>593.85699999999997</v>
      </c>
      <c r="M239" s="14">
        <v>73560.267000000007</v>
      </c>
      <c r="N239" s="14">
        <v>1119533.777</v>
      </c>
      <c r="O239" s="14">
        <v>73047.763999999996</v>
      </c>
      <c r="P239" s="14">
        <v>839302.995</v>
      </c>
      <c r="Q239" s="14">
        <v>34561.063999999998</v>
      </c>
      <c r="R239" s="14">
        <v>52701.875</v>
      </c>
      <c r="S239" s="16">
        <v>0</v>
      </c>
      <c r="T239" s="14">
        <v>70354266.723000005</v>
      </c>
      <c r="U239" s="14">
        <v>4164174.2790307505</v>
      </c>
      <c r="V239" s="14">
        <v>-819623.04459265398</v>
      </c>
      <c r="W239" s="14">
        <v>12175100.00000002</v>
      </c>
      <c r="X239" s="17">
        <f>T239+U239+V239+W239</f>
        <v>85873917.957438126</v>
      </c>
    </row>
    <row r="240" spans="1:24" x14ac:dyDescent="0.4">
      <c r="A240" s="13" t="s">
        <v>139</v>
      </c>
      <c r="B240" s="14">
        <v>4850</v>
      </c>
      <c r="C240" s="14">
        <v>3850</v>
      </c>
      <c r="D240" s="15">
        <v>105</v>
      </c>
      <c r="E240" s="15">
        <v>1</v>
      </c>
      <c r="F240" s="15">
        <v>226.279</v>
      </c>
      <c r="G240" s="15">
        <v>113.14</v>
      </c>
      <c r="H240" s="15">
        <v>2</v>
      </c>
      <c r="I240" s="15">
        <v>15</v>
      </c>
      <c r="J240" s="15">
        <v>602.36800000000005</v>
      </c>
      <c r="K240" s="14">
        <v>999999.78300000005</v>
      </c>
      <c r="L240" s="15">
        <v>594.346</v>
      </c>
      <c r="M240" s="14">
        <v>73328.84</v>
      </c>
      <c r="N240" s="14">
        <v>1077642.81</v>
      </c>
      <c r="O240" s="14">
        <v>73339.243000000002</v>
      </c>
      <c r="P240" s="14">
        <v>808813.11399999994</v>
      </c>
      <c r="Q240" s="14">
        <v>34561.063999999998</v>
      </c>
      <c r="R240" s="14">
        <v>52701.875</v>
      </c>
      <c r="S240" s="16">
        <v>0</v>
      </c>
      <c r="T240" s="14">
        <v>68800966.437000006</v>
      </c>
      <c r="U240" s="14">
        <v>3951171.5350337587</v>
      </c>
      <c r="V240" s="14">
        <v>-819623.04459265398</v>
      </c>
      <c r="W240" s="14">
        <v>11832799.999999998</v>
      </c>
      <c r="X240" s="17">
        <f>T240+U240+V240+W240</f>
        <v>83765314.92744112</v>
      </c>
    </row>
    <row r="241" spans="1:24" x14ac:dyDescent="0.4">
      <c r="A241" s="13" t="s">
        <v>140</v>
      </c>
      <c r="B241" s="14">
        <v>4850</v>
      </c>
      <c r="C241" s="14">
        <v>3850</v>
      </c>
      <c r="D241" s="15">
        <v>110</v>
      </c>
      <c r="E241" s="15">
        <v>1</v>
      </c>
      <c r="F241" s="15">
        <v>226.279</v>
      </c>
      <c r="G241" s="15">
        <v>113.14</v>
      </c>
      <c r="H241" s="15">
        <v>2</v>
      </c>
      <c r="I241" s="15">
        <v>15</v>
      </c>
      <c r="J241" s="15">
        <v>602.72199999999998</v>
      </c>
      <c r="K241" s="14">
        <v>999999.78300000005</v>
      </c>
      <c r="L241" s="15">
        <v>594.70000000000005</v>
      </c>
      <c r="M241" s="14">
        <v>72824.634999999995</v>
      </c>
      <c r="N241" s="14">
        <v>1040232.8810000001</v>
      </c>
      <c r="O241" s="14">
        <v>73104.034</v>
      </c>
      <c r="P241" s="14">
        <v>780291.51300000004</v>
      </c>
      <c r="Q241" s="14">
        <v>34561.063999999998</v>
      </c>
      <c r="R241" s="14">
        <v>52701.875</v>
      </c>
      <c r="S241" s="16">
        <v>0</v>
      </c>
      <c r="T241" s="14">
        <v>67378648.113000005</v>
      </c>
      <c r="U241" s="14">
        <v>3783904.3986092475</v>
      </c>
      <c r="V241" s="14">
        <v>-819623.04459265398</v>
      </c>
      <c r="W241" s="14">
        <v>11584999.999999968</v>
      </c>
      <c r="X241" s="17">
        <f>T241+U241+V241+W241</f>
        <v>81927929.467016578</v>
      </c>
    </row>
    <row r="242" spans="1:24" x14ac:dyDescent="0.4">
      <c r="A242" s="13" t="s">
        <v>213</v>
      </c>
      <c r="B242" s="14">
        <v>4850</v>
      </c>
      <c r="C242" s="14">
        <v>3850</v>
      </c>
      <c r="D242" s="15">
        <v>100</v>
      </c>
      <c r="E242" s="15">
        <v>1</v>
      </c>
      <c r="F242" s="15">
        <v>254.00899999999999</v>
      </c>
      <c r="G242" s="15">
        <v>101.60299999999999</v>
      </c>
      <c r="H242" s="15">
        <v>2.5</v>
      </c>
      <c r="I242" s="15">
        <v>15</v>
      </c>
      <c r="J242" s="15">
        <v>601.75800000000004</v>
      </c>
      <c r="K242" s="14">
        <v>1000000.907</v>
      </c>
      <c r="L242" s="15">
        <v>593.77200000000005</v>
      </c>
      <c r="M242" s="14">
        <v>75103.192999999999</v>
      </c>
      <c r="N242" s="14">
        <v>1124341.26</v>
      </c>
      <c r="O242" s="14">
        <v>77887.941000000006</v>
      </c>
      <c r="P242" s="14">
        <v>842736.93</v>
      </c>
      <c r="Q242" s="14">
        <v>37216.519</v>
      </c>
      <c r="R242" s="14">
        <v>51595.962</v>
      </c>
      <c r="S242" s="16">
        <v>0</v>
      </c>
      <c r="T242" s="14">
        <v>71092066.289999992</v>
      </c>
      <c r="U242" s="14">
        <v>4229630.9199536266</v>
      </c>
      <c r="V242" s="14">
        <v>-819623.04459265398</v>
      </c>
      <c r="W242" s="14">
        <v>12234599.999999966</v>
      </c>
      <c r="X242" s="17">
        <f>T242+U242+V242+W242</f>
        <v>86736674.165360942</v>
      </c>
    </row>
    <row r="243" spans="1:24" x14ac:dyDescent="0.4">
      <c r="A243" s="13" t="s">
        <v>214</v>
      </c>
      <c r="B243" s="14">
        <v>4850</v>
      </c>
      <c r="C243" s="14">
        <v>3850</v>
      </c>
      <c r="D243" s="15">
        <v>105</v>
      </c>
      <c r="E243" s="15">
        <v>1</v>
      </c>
      <c r="F243" s="15">
        <v>254.00899999999999</v>
      </c>
      <c r="G243" s="15">
        <v>101.60299999999999</v>
      </c>
      <c r="H243" s="15">
        <v>2.5</v>
      </c>
      <c r="I243" s="15">
        <v>15</v>
      </c>
      <c r="J243" s="15">
        <v>602.36800000000005</v>
      </c>
      <c r="K243" s="14">
        <v>1000000.907</v>
      </c>
      <c r="L243" s="15">
        <v>594.38199999999995</v>
      </c>
      <c r="M243" s="14">
        <v>75001.182000000001</v>
      </c>
      <c r="N243" s="14">
        <v>1069835.2609999999</v>
      </c>
      <c r="O243" s="14">
        <v>77460.673999999999</v>
      </c>
      <c r="P243" s="14">
        <v>802505.397</v>
      </c>
      <c r="Q243" s="14">
        <v>37216.519</v>
      </c>
      <c r="R243" s="14">
        <v>51595.962</v>
      </c>
      <c r="S243" s="16">
        <v>0</v>
      </c>
      <c r="T243" s="14">
        <v>69051815.549999997</v>
      </c>
      <c r="U243" s="14">
        <v>3956648.2485253913</v>
      </c>
      <c r="V243" s="14">
        <v>-819623.04459265398</v>
      </c>
      <c r="W243" s="14">
        <v>11807600.000000035</v>
      </c>
      <c r="X243" s="17">
        <f>T243+U243+V243+W243</f>
        <v>83996440.753932774</v>
      </c>
    </row>
    <row r="244" spans="1:24" x14ac:dyDescent="0.4">
      <c r="A244" s="13" t="s">
        <v>215</v>
      </c>
      <c r="B244" s="14">
        <v>4850</v>
      </c>
      <c r="C244" s="14">
        <v>3850</v>
      </c>
      <c r="D244" s="15">
        <v>110</v>
      </c>
      <c r="E244" s="15">
        <v>1</v>
      </c>
      <c r="F244" s="15">
        <v>254.00899999999999</v>
      </c>
      <c r="G244" s="15">
        <v>101.60299999999999</v>
      </c>
      <c r="H244" s="15">
        <v>2.5</v>
      </c>
      <c r="I244" s="15">
        <v>15</v>
      </c>
      <c r="J244" s="15">
        <v>602.84400000000005</v>
      </c>
      <c r="K244" s="14">
        <v>1000000.907</v>
      </c>
      <c r="L244" s="15">
        <v>594.85799999999995</v>
      </c>
      <c r="M244" s="14">
        <v>74650.409</v>
      </c>
      <c r="N244" s="14">
        <v>1018198.344</v>
      </c>
      <c r="O244" s="14">
        <v>78361.411999999997</v>
      </c>
      <c r="P244" s="14">
        <v>764134.00199999998</v>
      </c>
      <c r="Q244" s="14">
        <v>37216.519</v>
      </c>
      <c r="R244" s="14">
        <v>51595.962</v>
      </c>
      <c r="S244" s="16">
        <v>0</v>
      </c>
      <c r="T244" s="14">
        <v>67130093.90699999</v>
      </c>
      <c r="U244" s="14">
        <v>3731954.0230332892</v>
      </c>
      <c r="V244" s="14">
        <v>-819623.04459265398</v>
      </c>
      <c r="W244" s="14">
        <v>11474400.000000037</v>
      </c>
      <c r="X244" s="17">
        <f>T244+U244+V244+W244</f>
        <v>81516824.885440677</v>
      </c>
    </row>
    <row r="245" spans="1:24" x14ac:dyDescent="0.4">
      <c r="A245" s="13" t="s">
        <v>288</v>
      </c>
      <c r="B245" s="14">
        <v>4850</v>
      </c>
      <c r="C245" s="14">
        <v>3850</v>
      </c>
      <c r="D245" s="15">
        <v>100</v>
      </c>
      <c r="E245" s="15">
        <v>1</v>
      </c>
      <c r="F245" s="15">
        <v>177.03200000000001</v>
      </c>
      <c r="G245" s="15">
        <v>118.021</v>
      </c>
      <c r="H245" s="15">
        <v>1.5</v>
      </c>
      <c r="I245" s="15">
        <v>20</v>
      </c>
      <c r="J245" s="15">
        <v>603.52800000000002</v>
      </c>
      <c r="K245" s="14">
        <v>1000001.486</v>
      </c>
      <c r="L245" s="15">
        <v>593.44399999999996</v>
      </c>
      <c r="M245" s="14">
        <v>59906.957000000002</v>
      </c>
      <c r="N245" s="14">
        <v>1031330.296</v>
      </c>
      <c r="O245" s="14">
        <v>68842.027000000002</v>
      </c>
      <c r="P245" s="14">
        <v>773726.05500000005</v>
      </c>
      <c r="Q245" s="14">
        <v>35935.512000000002</v>
      </c>
      <c r="R245" s="14">
        <v>35652.273000000001</v>
      </c>
      <c r="S245" s="16">
        <v>0</v>
      </c>
      <c r="T245" s="14">
        <v>62086566.354000002</v>
      </c>
      <c r="U245" s="14">
        <v>3767374.3559225225</v>
      </c>
      <c r="V245" s="14">
        <v>-819623.04459265398</v>
      </c>
      <c r="W245" s="14">
        <v>12464200.000000028</v>
      </c>
      <c r="X245" s="17">
        <f>T245+U245+V245+W245</f>
        <v>77498517.665329888</v>
      </c>
    </row>
    <row r="246" spans="1:24" x14ac:dyDescent="0.4">
      <c r="A246" s="13" t="s">
        <v>289</v>
      </c>
      <c r="B246" s="14">
        <v>4850</v>
      </c>
      <c r="C246" s="14">
        <v>3850</v>
      </c>
      <c r="D246" s="15">
        <v>105</v>
      </c>
      <c r="E246" s="15">
        <v>1</v>
      </c>
      <c r="F246" s="15">
        <v>177.03200000000001</v>
      </c>
      <c r="G246" s="15">
        <v>118.021</v>
      </c>
      <c r="H246" s="15">
        <v>1.5</v>
      </c>
      <c r="I246" s="15">
        <v>20</v>
      </c>
      <c r="J246" s="15">
        <v>603.80899999999997</v>
      </c>
      <c r="K246" s="14">
        <v>1000001.486</v>
      </c>
      <c r="L246" s="15">
        <v>593.72500000000002</v>
      </c>
      <c r="M246" s="14">
        <v>59641.707999999999</v>
      </c>
      <c r="N246" s="14">
        <v>1009414.665</v>
      </c>
      <c r="O246" s="14">
        <v>69465.445000000007</v>
      </c>
      <c r="P246" s="14">
        <v>757769.4</v>
      </c>
      <c r="Q246" s="14">
        <v>35935.512000000002</v>
      </c>
      <c r="R246" s="14">
        <v>35652.273000000001</v>
      </c>
      <c r="S246" s="16">
        <v>0</v>
      </c>
      <c r="T246" s="14">
        <v>61278743.955000006</v>
      </c>
      <c r="U246" s="14">
        <v>3656174.9521197476</v>
      </c>
      <c r="V246" s="14">
        <v>-819623.04459265398</v>
      </c>
      <c r="W246" s="14">
        <v>12267499.999999983</v>
      </c>
      <c r="X246" s="17">
        <f>T246+U246+V246+W246</f>
        <v>76382795.862527072</v>
      </c>
    </row>
    <row r="247" spans="1:24" x14ac:dyDescent="0.4">
      <c r="A247" s="13" t="s">
        <v>290</v>
      </c>
      <c r="B247" s="14">
        <v>4850</v>
      </c>
      <c r="C247" s="14">
        <v>3850</v>
      </c>
      <c r="D247" s="15">
        <v>110</v>
      </c>
      <c r="E247" s="15">
        <v>1</v>
      </c>
      <c r="F247" s="15">
        <v>177.03200000000001</v>
      </c>
      <c r="G247" s="15">
        <v>118.021</v>
      </c>
      <c r="H247" s="15">
        <v>1.5</v>
      </c>
      <c r="I247" s="15">
        <v>20</v>
      </c>
      <c r="J247" s="15">
        <v>604.01599999999996</v>
      </c>
      <c r="K247" s="14">
        <v>1000001.486</v>
      </c>
      <c r="L247" s="15">
        <v>593.93200000000002</v>
      </c>
      <c r="M247" s="14">
        <v>59394.232000000004</v>
      </c>
      <c r="N247" s="14">
        <v>989561.32200000004</v>
      </c>
      <c r="O247" s="14">
        <v>70172.505000000005</v>
      </c>
      <c r="P247" s="14">
        <v>742830.82700000005</v>
      </c>
      <c r="Q247" s="14">
        <v>35935.512000000002</v>
      </c>
      <c r="R247" s="14">
        <v>35652.273000000001</v>
      </c>
      <c r="S247" s="16">
        <v>0</v>
      </c>
      <c r="T247" s="14">
        <v>60540263.169</v>
      </c>
      <c r="U247" s="14">
        <v>3566934.7929478334</v>
      </c>
      <c r="V247" s="14">
        <v>-819623.04459265398</v>
      </c>
      <c r="W247" s="14">
        <v>12122599.999999989</v>
      </c>
      <c r="X247" s="17">
        <f>T247+U247+V247+W247</f>
        <v>75410174.917355165</v>
      </c>
    </row>
    <row r="248" spans="1:24" x14ac:dyDescent="0.4">
      <c r="A248" s="13" t="s">
        <v>363</v>
      </c>
      <c r="B248" s="14">
        <v>4850</v>
      </c>
      <c r="C248" s="14">
        <v>3850</v>
      </c>
      <c r="D248" s="15">
        <v>100</v>
      </c>
      <c r="E248" s="15">
        <v>1</v>
      </c>
      <c r="F248" s="15">
        <v>205.33</v>
      </c>
      <c r="G248" s="15">
        <v>102.66500000000001</v>
      </c>
      <c r="H248" s="15">
        <v>2</v>
      </c>
      <c r="I248" s="15">
        <v>20</v>
      </c>
      <c r="J248" s="15">
        <v>603.88199999999995</v>
      </c>
      <c r="K248" s="14">
        <v>1000000.968</v>
      </c>
      <c r="L248" s="15">
        <v>593.87</v>
      </c>
      <c r="M248" s="14">
        <v>61375.084000000003</v>
      </c>
      <c r="N248" s="14">
        <v>1009770.084</v>
      </c>
      <c r="O248" s="14">
        <v>65102.417000000001</v>
      </c>
      <c r="P248" s="14">
        <v>756964.03099999996</v>
      </c>
      <c r="Q248" s="14">
        <v>38781.048000000003</v>
      </c>
      <c r="R248" s="14">
        <v>34459.345000000001</v>
      </c>
      <c r="S248" s="16">
        <v>0</v>
      </c>
      <c r="T248" s="14">
        <v>61729114.989</v>
      </c>
      <c r="U248" s="14">
        <v>3650770.8119536499</v>
      </c>
      <c r="V248" s="14">
        <v>-819623.04459265398</v>
      </c>
      <c r="W248" s="14">
        <v>12165999.999999996</v>
      </c>
      <c r="X248" s="17">
        <f>T248+U248+V248+W248</f>
        <v>76726262.756360993</v>
      </c>
    </row>
    <row r="249" spans="1:24" x14ac:dyDescent="0.4">
      <c r="A249" s="13" t="s">
        <v>364</v>
      </c>
      <c r="B249" s="14">
        <v>4850</v>
      </c>
      <c r="C249" s="14">
        <v>3850</v>
      </c>
      <c r="D249" s="15">
        <v>105</v>
      </c>
      <c r="E249" s="15">
        <v>1</v>
      </c>
      <c r="F249" s="15">
        <v>205.33</v>
      </c>
      <c r="G249" s="15">
        <v>102.66500000000001</v>
      </c>
      <c r="H249" s="15">
        <v>2</v>
      </c>
      <c r="I249" s="15">
        <v>20</v>
      </c>
      <c r="J249" s="15">
        <v>604.32100000000003</v>
      </c>
      <c r="K249" s="14">
        <v>1000000.968</v>
      </c>
      <c r="L249" s="15">
        <v>594.30999999999995</v>
      </c>
      <c r="M249" s="14">
        <v>61139.347000000002</v>
      </c>
      <c r="N249" s="14">
        <v>973863.31299999997</v>
      </c>
      <c r="O249" s="14">
        <v>65251.571000000004</v>
      </c>
      <c r="P249" s="14">
        <v>729929.27800000005</v>
      </c>
      <c r="Q249" s="14">
        <v>38781.048000000003</v>
      </c>
      <c r="R249" s="14">
        <v>34459.345000000001</v>
      </c>
      <c r="S249" s="16">
        <v>0</v>
      </c>
      <c r="T249" s="14">
        <v>60379428.185999997</v>
      </c>
      <c r="U249" s="14">
        <v>3475340.6730007213</v>
      </c>
      <c r="V249" s="14">
        <v>-819623.04459265398</v>
      </c>
      <c r="W249" s="14">
        <v>11858000.000000039</v>
      </c>
      <c r="X249" s="17">
        <f>T249+U249+V249+W249</f>
        <v>74893145.814408109</v>
      </c>
    </row>
    <row r="250" spans="1:24" x14ac:dyDescent="0.4">
      <c r="A250" s="13" t="s">
        <v>365</v>
      </c>
      <c r="B250" s="14">
        <v>4850</v>
      </c>
      <c r="C250" s="14">
        <v>3850</v>
      </c>
      <c r="D250" s="15">
        <v>110</v>
      </c>
      <c r="E250" s="15">
        <v>1</v>
      </c>
      <c r="F250" s="15">
        <v>205.33</v>
      </c>
      <c r="G250" s="15">
        <v>102.66500000000001</v>
      </c>
      <c r="H250" s="15">
        <v>2</v>
      </c>
      <c r="I250" s="15">
        <v>20</v>
      </c>
      <c r="J250" s="15">
        <v>604.66300000000001</v>
      </c>
      <c r="K250" s="14">
        <v>1000000.968</v>
      </c>
      <c r="L250" s="15">
        <v>594.65099999999995</v>
      </c>
      <c r="M250" s="14">
        <v>60752.978000000003</v>
      </c>
      <c r="N250" s="14">
        <v>941592.10800000001</v>
      </c>
      <c r="O250" s="14">
        <v>65353.292000000001</v>
      </c>
      <c r="P250" s="14">
        <v>705644.79299999995</v>
      </c>
      <c r="Q250" s="14">
        <v>38781.048000000003</v>
      </c>
      <c r="R250" s="14">
        <v>34459.345000000001</v>
      </c>
      <c r="S250" s="16">
        <v>0</v>
      </c>
      <c r="T250" s="14">
        <v>59163528.816</v>
      </c>
      <c r="U250" s="14">
        <v>3332944.4489134136</v>
      </c>
      <c r="V250" s="14">
        <v>-819623.04459265398</v>
      </c>
      <c r="W250" s="14">
        <v>11619300.000000032</v>
      </c>
      <c r="X250" s="17">
        <f>T250+U250+V250+W250</f>
        <v>73296150.220320791</v>
      </c>
    </row>
    <row r="251" spans="1:24" x14ac:dyDescent="0.4">
      <c r="A251" s="13" t="s">
        <v>438</v>
      </c>
      <c r="B251" s="14">
        <v>4850</v>
      </c>
      <c r="C251" s="14">
        <v>3850</v>
      </c>
      <c r="D251" s="15">
        <v>100</v>
      </c>
      <c r="E251" s="15">
        <v>1</v>
      </c>
      <c r="F251" s="15">
        <v>231.26599999999999</v>
      </c>
      <c r="G251" s="15">
        <v>92.506</v>
      </c>
      <c r="H251" s="15">
        <v>2.5</v>
      </c>
      <c r="I251" s="15">
        <v>20</v>
      </c>
      <c r="J251" s="15">
        <v>603.73500000000001</v>
      </c>
      <c r="K251" s="14">
        <v>999998.67099999997</v>
      </c>
      <c r="L251" s="15">
        <v>593.80600000000004</v>
      </c>
      <c r="M251" s="14">
        <v>62940.567000000003</v>
      </c>
      <c r="N251" s="14">
        <v>1001386.8959999999</v>
      </c>
      <c r="O251" s="14">
        <v>67079.953999999998</v>
      </c>
      <c r="P251" s="14">
        <v>750745.20499999996</v>
      </c>
      <c r="Q251" s="14">
        <v>42037.964</v>
      </c>
      <c r="R251" s="14">
        <v>33093.870000000003</v>
      </c>
      <c r="S251" s="16">
        <v>0</v>
      </c>
      <c r="T251" s="14">
        <v>62036557.208999991</v>
      </c>
      <c r="U251" s="14">
        <v>3683266.1822896525</v>
      </c>
      <c r="V251" s="14">
        <v>-819623.04459265398</v>
      </c>
      <c r="W251" s="14">
        <v>12210799.999999972</v>
      </c>
      <c r="X251" s="17">
        <f>T251+U251+V251+W251</f>
        <v>77111000.346696958</v>
      </c>
    </row>
    <row r="252" spans="1:24" x14ac:dyDescent="0.4">
      <c r="A252" s="13" t="s">
        <v>439</v>
      </c>
      <c r="B252" s="14">
        <v>4850</v>
      </c>
      <c r="C252" s="14">
        <v>3850</v>
      </c>
      <c r="D252" s="15">
        <v>105</v>
      </c>
      <c r="E252" s="15">
        <v>1</v>
      </c>
      <c r="F252" s="15">
        <v>231.26599999999999</v>
      </c>
      <c r="G252" s="15">
        <v>92.506</v>
      </c>
      <c r="H252" s="15">
        <v>2.5</v>
      </c>
      <c r="I252" s="15">
        <v>20</v>
      </c>
      <c r="J252" s="15">
        <v>604.30899999999997</v>
      </c>
      <c r="K252" s="14">
        <v>999998.67099999997</v>
      </c>
      <c r="L252" s="15">
        <v>594.38</v>
      </c>
      <c r="M252" s="14">
        <v>62976.464</v>
      </c>
      <c r="N252" s="14">
        <v>954992.72199999995</v>
      </c>
      <c r="O252" s="14">
        <v>67338.221000000005</v>
      </c>
      <c r="P252" s="14">
        <v>716755.32200000004</v>
      </c>
      <c r="Q252" s="14">
        <v>42037.964</v>
      </c>
      <c r="R252" s="14">
        <v>33093.870000000003</v>
      </c>
      <c r="S252" s="16">
        <v>0</v>
      </c>
      <c r="T252" s="14">
        <v>60315691.599000007</v>
      </c>
      <c r="U252" s="14">
        <v>3456504.23695608</v>
      </c>
      <c r="V252" s="14">
        <v>-819623.04459265398</v>
      </c>
      <c r="W252" s="14">
        <v>11809000.000000004</v>
      </c>
      <c r="X252" s="17">
        <f>T252+U252+V252+W252</f>
        <v>74761572.791363433</v>
      </c>
    </row>
    <row r="253" spans="1:24" x14ac:dyDescent="0.4">
      <c r="A253" s="13" t="s">
        <v>440</v>
      </c>
      <c r="B253" s="14">
        <v>4850</v>
      </c>
      <c r="C253" s="14">
        <v>3850</v>
      </c>
      <c r="D253" s="15">
        <v>110</v>
      </c>
      <c r="E253" s="15">
        <v>1</v>
      </c>
      <c r="F253" s="15">
        <v>231.26599999999999</v>
      </c>
      <c r="G253" s="15">
        <v>92.506</v>
      </c>
      <c r="H253" s="15">
        <v>2.5</v>
      </c>
      <c r="I253" s="15">
        <v>20</v>
      </c>
      <c r="J253" s="15">
        <v>604.74900000000002</v>
      </c>
      <c r="K253" s="14">
        <v>999998.67099999997</v>
      </c>
      <c r="L253" s="15">
        <v>594.82000000000005</v>
      </c>
      <c r="M253" s="14">
        <v>62439.398999999998</v>
      </c>
      <c r="N253" s="14">
        <v>915503.57799999998</v>
      </c>
      <c r="O253" s="14">
        <v>65889.455000000002</v>
      </c>
      <c r="P253" s="14">
        <v>686571.81900000002</v>
      </c>
      <c r="Q253" s="14">
        <v>42037.964</v>
      </c>
      <c r="R253" s="14">
        <v>33093.870000000003</v>
      </c>
      <c r="S253" s="16">
        <v>0</v>
      </c>
      <c r="T253" s="14">
        <v>58794861.623999998</v>
      </c>
      <c r="U253" s="14">
        <v>3276574.101086488</v>
      </c>
      <c r="V253" s="14">
        <v>-819623.04459265398</v>
      </c>
      <c r="W253" s="14">
        <v>11500999.999999965</v>
      </c>
      <c r="X253" s="17">
        <f>T253+U253+V253+W253</f>
        <v>72752812.680493802</v>
      </c>
    </row>
    <row r="254" spans="1:24" x14ac:dyDescent="0.4">
      <c r="A254" s="13" t="s">
        <v>66</v>
      </c>
      <c r="B254" s="14">
        <v>4850</v>
      </c>
      <c r="C254" s="14">
        <v>3900</v>
      </c>
      <c r="D254" s="15">
        <v>100</v>
      </c>
      <c r="E254" s="15">
        <v>1</v>
      </c>
      <c r="F254" s="15">
        <v>195.679</v>
      </c>
      <c r="G254" s="15">
        <v>130.453</v>
      </c>
      <c r="H254" s="15">
        <v>1.5</v>
      </c>
      <c r="I254" s="15">
        <v>15</v>
      </c>
      <c r="J254" s="15">
        <v>597.43700000000001</v>
      </c>
      <c r="K254" s="14">
        <v>999999.04099999997</v>
      </c>
      <c r="L254" s="15">
        <v>589.38199999999995</v>
      </c>
      <c r="M254" s="14">
        <v>74834.131999999998</v>
      </c>
      <c r="N254" s="14">
        <v>1233775.162</v>
      </c>
      <c r="O254" s="14">
        <v>73951.264999999999</v>
      </c>
      <c r="P254" s="14">
        <v>924726.86800000002</v>
      </c>
      <c r="Q254" s="14">
        <v>32228.355</v>
      </c>
      <c r="R254" s="14">
        <v>53673.391000000003</v>
      </c>
      <c r="S254" s="16">
        <v>0</v>
      </c>
      <c r="T254" s="14">
        <v>74257992.267000005</v>
      </c>
      <c r="U254" s="14">
        <v>5611523.0902224723</v>
      </c>
      <c r="V254" s="14">
        <v>-1218419.2343020323</v>
      </c>
      <c r="W254" s="14">
        <v>15307600.000000035</v>
      </c>
      <c r="X254" s="17">
        <f>T254+U254+V254+W254</f>
        <v>93958696.122920483</v>
      </c>
    </row>
    <row r="255" spans="1:24" x14ac:dyDescent="0.4">
      <c r="A255" s="13" t="s">
        <v>67</v>
      </c>
      <c r="B255" s="14">
        <v>4850</v>
      </c>
      <c r="C255" s="14">
        <v>3900</v>
      </c>
      <c r="D255" s="15">
        <v>105</v>
      </c>
      <c r="E255" s="15">
        <v>1</v>
      </c>
      <c r="F255" s="15">
        <v>195.679</v>
      </c>
      <c r="G255" s="15">
        <v>130.453</v>
      </c>
      <c r="H255" s="15">
        <v>1.5</v>
      </c>
      <c r="I255" s="15">
        <v>15</v>
      </c>
      <c r="J255" s="15">
        <v>597.58299999999997</v>
      </c>
      <c r="K255" s="14">
        <v>999999.04099999997</v>
      </c>
      <c r="L255" s="15">
        <v>589.52800000000002</v>
      </c>
      <c r="M255" s="14">
        <v>74673.895999999993</v>
      </c>
      <c r="N255" s="14">
        <v>1217885.7379999999</v>
      </c>
      <c r="O255" s="14">
        <v>74647.718999999997</v>
      </c>
      <c r="P255" s="14">
        <v>913074.54500000004</v>
      </c>
      <c r="Q255" s="14">
        <v>32228.355</v>
      </c>
      <c r="R255" s="14">
        <v>53673.391000000003</v>
      </c>
      <c r="S255" s="16">
        <v>0</v>
      </c>
      <c r="T255" s="14">
        <v>73674947.547000006</v>
      </c>
      <c r="U255" s="14">
        <v>5527504.1122652506</v>
      </c>
      <c r="V255" s="14">
        <v>-1218419.2343020323</v>
      </c>
      <c r="W255" s="14">
        <v>15205399.999999985</v>
      </c>
      <c r="X255" s="17">
        <f>T255+U255+V255+W255</f>
        <v>93189432.424963206</v>
      </c>
    </row>
    <row r="256" spans="1:24" x14ac:dyDescent="0.4">
      <c r="A256" s="13" t="s">
        <v>68</v>
      </c>
      <c r="B256" s="14">
        <v>4850</v>
      </c>
      <c r="C256" s="14">
        <v>3900</v>
      </c>
      <c r="D256" s="15">
        <v>110</v>
      </c>
      <c r="E256" s="15">
        <v>1</v>
      </c>
      <c r="F256" s="15">
        <v>195.679</v>
      </c>
      <c r="G256" s="15">
        <v>130.453</v>
      </c>
      <c r="H256" s="15">
        <v>1.5</v>
      </c>
      <c r="I256" s="15">
        <v>15</v>
      </c>
      <c r="J256" s="15">
        <v>597.65599999999995</v>
      </c>
      <c r="K256" s="14">
        <v>999999.04099999997</v>
      </c>
      <c r="L256" s="15">
        <v>589.60199999999998</v>
      </c>
      <c r="M256" s="14">
        <v>74508.513000000006</v>
      </c>
      <c r="N256" s="14">
        <v>1205451.6000000001</v>
      </c>
      <c r="O256" s="14">
        <v>75325.820000000007</v>
      </c>
      <c r="P256" s="14">
        <v>904003.821</v>
      </c>
      <c r="Q256" s="14">
        <v>32228.355</v>
      </c>
      <c r="R256" s="14">
        <v>53673.391000000003</v>
      </c>
      <c r="S256" s="16">
        <v>0</v>
      </c>
      <c r="T256" s="14">
        <v>73220945.973000005</v>
      </c>
      <c r="U256" s="14">
        <v>5473329.0461512832</v>
      </c>
      <c r="V256" s="14">
        <v>-1218419.2343020323</v>
      </c>
      <c r="W256" s="14">
        <v>15153600.000000017</v>
      </c>
      <c r="X256" s="17">
        <f>T256+U256+V256+W256</f>
        <v>92629455.784849271</v>
      </c>
    </row>
    <row r="257" spans="1:24" x14ac:dyDescent="0.4">
      <c r="A257" s="13" t="s">
        <v>141</v>
      </c>
      <c r="B257" s="14">
        <v>4850</v>
      </c>
      <c r="C257" s="14">
        <v>3900</v>
      </c>
      <c r="D257" s="15">
        <v>100</v>
      </c>
      <c r="E257" s="15">
        <v>1</v>
      </c>
      <c r="F257" s="15">
        <v>226.279</v>
      </c>
      <c r="G257" s="15">
        <v>113.14</v>
      </c>
      <c r="H257" s="15">
        <v>2</v>
      </c>
      <c r="I257" s="15">
        <v>15</v>
      </c>
      <c r="J257" s="15">
        <v>597.43700000000001</v>
      </c>
      <c r="K257" s="14">
        <v>999999.78300000005</v>
      </c>
      <c r="L257" s="15">
        <v>589.41399999999999</v>
      </c>
      <c r="M257" s="14">
        <v>75570.717999999993</v>
      </c>
      <c r="N257" s="14">
        <v>1234757.692</v>
      </c>
      <c r="O257" s="14">
        <v>86007.952000000005</v>
      </c>
      <c r="P257" s="14">
        <v>926589.46699999995</v>
      </c>
      <c r="Q257" s="14">
        <v>34561.063999999998</v>
      </c>
      <c r="R257" s="14">
        <v>52701.875</v>
      </c>
      <c r="S257" s="16">
        <v>0</v>
      </c>
      <c r="T257" s="14">
        <v>74915356.763999999</v>
      </c>
      <c r="U257" s="14">
        <v>5652289.5585517799</v>
      </c>
      <c r="V257" s="14">
        <v>-1218419.2343020323</v>
      </c>
      <c r="W257" s="14">
        <v>15285200.000000009</v>
      </c>
      <c r="X257" s="17">
        <f>T257+U257+V257+W257</f>
        <v>94634427.088249758</v>
      </c>
    </row>
    <row r="258" spans="1:24" x14ac:dyDescent="0.4">
      <c r="A258" s="13" t="s">
        <v>142</v>
      </c>
      <c r="B258" s="14">
        <v>4850</v>
      </c>
      <c r="C258" s="14">
        <v>3900</v>
      </c>
      <c r="D258" s="15">
        <v>105</v>
      </c>
      <c r="E258" s="15">
        <v>1</v>
      </c>
      <c r="F258" s="15">
        <v>226.279</v>
      </c>
      <c r="G258" s="15">
        <v>113.14</v>
      </c>
      <c r="H258" s="15">
        <v>2</v>
      </c>
      <c r="I258" s="15">
        <v>15</v>
      </c>
      <c r="J258" s="15">
        <v>597.74199999999996</v>
      </c>
      <c r="K258" s="14">
        <v>999999.78300000005</v>
      </c>
      <c r="L258" s="15">
        <v>589.71900000000005</v>
      </c>
      <c r="M258" s="14">
        <v>75283.785000000003</v>
      </c>
      <c r="N258" s="14">
        <v>1198079.8370000001</v>
      </c>
      <c r="O258" s="14">
        <v>87641.875</v>
      </c>
      <c r="P258" s="14">
        <v>898820.06400000001</v>
      </c>
      <c r="Q258" s="14">
        <v>34561.063999999998</v>
      </c>
      <c r="R258" s="14">
        <v>52701.875</v>
      </c>
      <c r="S258" s="16">
        <v>0</v>
      </c>
      <c r="T258" s="14">
        <v>73555443.840000004</v>
      </c>
      <c r="U258" s="14">
        <v>5466408.0067894626</v>
      </c>
      <c r="V258" s="14">
        <v>-1218419.2343020323</v>
      </c>
      <c r="W258" s="14">
        <v>15071699.999999965</v>
      </c>
      <c r="X258" s="17">
        <f>T258+U258+V258+W258</f>
        <v>92875132.612487406</v>
      </c>
    </row>
    <row r="259" spans="1:24" x14ac:dyDescent="0.4">
      <c r="A259" s="13" t="s">
        <v>143</v>
      </c>
      <c r="B259" s="14">
        <v>4850</v>
      </c>
      <c r="C259" s="14">
        <v>3900</v>
      </c>
      <c r="D259" s="15">
        <v>110</v>
      </c>
      <c r="E259" s="15">
        <v>1</v>
      </c>
      <c r="F259" s="15">
        <v>226.279</v>
      </c>
      <c r="G259" s="15">
        <v>113.14</v>
      </c>
      <c r="H259" s="15">
        <v>2</v>
      </c>
      <c r="I259" s="15">
        <v>15</v>
      </c>
      <c r="J259" s="15">
        <v>597.98599999999999</v>
      </c>
      <c r="K259" s="14">
        <v>999999.78300000005</v>
      </c>
      <c r="L259" s="15">
        <v>589.96299999999997</v>
      </c>
      <c r="M259" s="14">
        <v>74781.519</v>
      </c>
      <c r="N259" s="14">
        <v>1163666.6629999999</v>
      </c>
      <c r="O259" s="14">
        <v>87710.101999999999</v>
      </c>
      <c r="P259" s="14">
        <v>871943.20299999998</v>
      </c>
      <c r="Q259" s="14">
        <v>34561.063999999998</v>
      </c>
      <c r="R259" s="14">
        <v>52701.875</v>
      </c>
      <c r="S259" s="16">
        <v>0</v>
      </c>
      <c r="T259" s="14">
        <v>72239233.581</v>
      </c>
      <c r="U259" s="14">
        <v>5303285.4717282914</v>
      </c>
      <c r="V259" s="14">
        <v>-1218419.2343020323</v>
      </c>
      <c r="W259" s="14">
        <v>14900900.000000024</v>
      </c>
      <c r="X259" s="17">
        <f>T259+U259+V259+W259</f>
        <v>91224999.818426296</v>
      </c>
    </row>
    <row r="260" spans="1:24" x14ac:dyDescent="0.4">
      <c r="A260" s="13" t="s">
        <v>216</v>
      </c>
      <c r="B260" s="14">
        <v>4850</v>
      </c>
      <c r="C260" s="14">
        <v>3900</v>
      </c>
      <c r="D260" s="15">
        <v>100</v>
      </c>
      <c r="E260" s="15">
        <v>1</v>
      </c>
      <c r="F260" s="15">
        <v>254.00899999999999</v>
      </c>
      <c r="G260" s="15">
        <v>101.60299999999999</v>
      </c>
      <c r="H260" s="15">
        <v>2.5</v>
      </c>
      <c r="I260" s="15">
        <v>15</v>
      </c>
      <c r="J260" s="15">
        <v>595.78899999999999</v>
      </c>
      <c r="K260" s="14">
        <v>1000000.907</v>
      </c>
      <c r="L260" s="15">
        <v>587.803</v>
      </c>
      <c r="M260" s="14">
        <v>81487.474000000002</v>
      </c>
      <c r="N260" s="14">
        <v>1347867.466</v>
      </c>
      <c r="O260" s="14">
        <v>93353.585999999996</v>
      </c>
      <c r="P260" s="14">
        <v>1010430.66</v>
      </c>
      <c r="Q260" s="14">
        <v>37216.519</v>
      </c>
      <c r="R260" s="14">
        <v>51595.962</v>
      </c>
      <c r="S260" s="16">
        <v>0</v>
      </c>
      <c r="T260" s="14">
        <v>79802931.263999999</v>
      </c>
      <c r="U260" s="14">
        <v>6501458.7386059528</v>
      </c>
      <c r="V260" s="14">
        <v>-1218419.2343020323</v>
      </c>
      <c r="W260" s="14">
        <v>16412900.000000002</v>
      </c>
      <c r="X260" s="17">
        <f>T260+U260+V260+W260</f>
        <v>101498870.76830392</v>
      </c>
    </row>
    <row r="261" spans="1:24" x14ac:dyDescent="0.4">
      <c r="A261" s="13" t="s">
        <v>217</v>
      </c>
      <c r="B261" s="14">
        <v>4850</v>
      </c>
      <c r="C261" s="14">
        <v>3900</v>
      </c>
      <c r="D261" s="15">
        <v>105</v>
      </c>
      <c r="E261" s="15">
        <v>1</v>
      </c>
      <c r="F261" s="15">
        <v>254.00899999999999</v>
      </c>
      <c r="G261" s="15">
        <v>101.60299999999999</v>
      </c>
      <c r="H261" s="15">
        <v>2.5</v>
      </c>
      <c r="I261" s="15">
        <v>15</v>
      </c>
      <c r="J261" s="15">
        <v>596.26499999999999</v>
      </c>
      <c r="K261" s="14">
        <v>1000000.907</v>
      </c>
      <c r="L261" s="15">
        <v>588.279</v>
      </c>
      <c r="M261" s="14">
        <v>80970.505000000005</v>
      </c>
      <c r="N261" s="14">
        <v>1284718.321</v>
      </c>
      <c r="O261" s="14">
        <v>92725.5</v>
      </c>
      <c r="P261" s="14">
        <v>962793.02599999995</v>
      </c>
      <c r="Q261" s="14">
        <v>37216.519</v>
      </c>
      <c r="R261" s="14">
        <v>51595.962</v>
      </c>
      <c r="S261" s="16">
        <v>0</v>
      </c>
      <c r="T261" s="14">
        <v>77412698.546999991</v>
      </c>
      <c r="U261" s="14">
        <v>6168493.3634539293</v>
      </c>
      <c r="V261" s="14">
        <v>-1218419.2343020323</v>
      </c>
      <c r="W261" s="14">
        <v>16079700.000000002</v>
      </c>
      <c r="X261" s="17">
        <f>T261+U261+V261+W261</f>
        <v>98442472.676151887</v>
      </c>
    </row>
    <row r="262" spans="1:24" x14ac:dyDescent="0.4">
      <c r="A262" s="13" t="s">
        <v>218</v>
      </c>
      <c r="B262" s="14">
        <v>4850</v>
      </c>
      <c r="C262" s="14">
        <v>3900</v>
      </c>
      <c r="D262" s="15">
        <v>110</v>
      </c>
      <c r="E262" s="15">
        <v>1</v>
      </c>
      <c r="F262" s="15">
        <v>254.00899999999999</v>
      </c>
      <c r="G262" s="15">
        <v>101.60299999999999</v>
      </c>
      <c r="H262" s="15">
        <v>2.5</v>
      </c>
      <c r="I262" s="15">
        <v>15</v>
      </c>
      <c r="J262" s="15">
        <v>596.75300000000004</v>
      </c>
      <c r="K262" s="14">
        <v>1000000.907</v>
      </c>
      <c r="L262" s="15">
        <v>588.76700000000005</v>
      </c>
      <c r="M262" s="14">
        <v>79181.241999999998</v>
      </c>
      <c r="N262" s="14">
        <v>1218094.4339999999</v>
      </c>
      <c r="O262" s="14">
        <v>93088.376999999993</v>
      </c>
      <c r="P262" s="14">
        <v>914081.25300000003</v>
      </c>
      <c r="Q262" s="14">
        <v>37216.519</v>
      </c>
      <c r="R262" s="14">
        <v>51595.962</v>
      </c>
      <c r="S262" s="16">
        <v>0</v>
      </c>
      <c r="T262" s="14">
        <v>74915517.554999992</v>
      </c>
      <c r="U262" s="14">
        <v>5832818.7818866484</v>
      </c>
      <c r="V262" s="14">
        <v>-1218419.2343020323</v>
      </c>
      <c r="W262" s="14">
        <v>15738099.999999963</v>
      </c>
      <c r="X262" s="17">
        <f>T262+U262+V262+W262</f>
        <v>95268017.102584571</v>
      </c>
    </row>
    <row r="263" spans="1:24" x14ac:dyDescent="0.4">
      <c r="A263" s="13" t="s">
        <v>291</v>
      </c>
      <c r="B263" s="14">
        <v>4850</v>
      </c>
      <c r="C263" s="14">
        <v>3900</v>
      </c>
      <c r="D263" s="15">
        <v>100</v>
      </c>
      <c r="E263" s="15">
        <v>1</v>
      </c>
      <c r="F263" s="15">
        <v>177.03200000000001</v>
      </c>
      <c r="G263" s="15">
        <v>118.021</v>
      </c>
      <c r="H263" s="15">
        <v>1.5</v>
      </c>
      <c r="I263" s="15">
        <v>20</v>
      </c>
      <c r="J263" s="15">
        <v>599.51199999999994</v>
      </c>
      <c r="K263" s="14">
        <v>1000001.486</v>
      </c>
      <c r="L263" s="15">
        <v>589.428</v>
      </c>
      <c r="M263" s="14">
        <v>62862.360999999997</v>
      </c>
      <c r="N263" s="14">
        <v>1085426.335</v>
      </c>
      <c r="O263" s="14">
        <v>65026.661</v>
      </c>
      <c r="P263" s="14">
        <v>814666.41099999996</v>
      </c>
      <c r="Q263" s="14">
        <v>35935.512000000002</v>
      </c>
      <c r="R263" s="14">
        <v>35652.273000000001</v>
      </c>
      <c r="S263" s="16">
        <v>0</v>
      </c>
      <c r="T263" s="14">
        <v>64108898.267999999</v>
      </c>
      <c r="U263" s="14">
        <v>4833617.9568123836</v>
      </c>
      <c r="V263" s="14">
        <v>-1218419.2343020323</v>
      </c>
      <c r="W263" s="14">
        <v>15275400.000000002</v>
      </c>
      <c r="X263" s="17">
        <f>T263+U263+V263+W263</f>
        <v>82999496.990510359</v>
      </c>
    </row>
    <row r="264" spans="1:24" x14ac:dyDescent="0.4">
      <c r="A264" s="13" t="s">
        <v>292</v>
      </c>
      <c r="B264" s="14">
        <v>4850</v>
      </c>
      <c r="C264" s="14">
        <v>3900</v>
      </c>
      <c r="D264" s="15">
        <v>105</v>
      </c>
      <c r="E264" s="15">
        <v>1</v>
      </c>
      <c r="F264" s="15">
        <v>177.03200000000001</v>
      </c>
      <c r="G264" s="15">
        <v>118.021</v>
      </c>
      <c r="H264" s="15">
        <v>1.5</v>
      </c>
      <c r="I264" s="15">
        <v>20</v>
      </c>
      <c r="J264" s="15">
        <v>599.66999999999996</v>
      </c>
      <c r="K264" s="14">
        <v>1000001.486</v>
      </c>
      <c r="L264" s="15">
        <v>589.58600000000001</v>
      </c>
      <c r="M264" s="14">
        <v>62883.218000000001</v>
      </c>
      <c r="N264" s="14">
        <v>1069976.3999999999</v>
      </c>
      <c r="O264" s="14">
        <v>65802.273000000001</v>
      </c>
      <c r="P264" s="14">
        <v>802186.80500000005</v>
      </c>
      <c r="Q264" s="14">
        <v>35935.512000000002</v>
      </c>
      <c r="R264" s="14">
        <v>35652.273000000001</v>
      </c>
      <c r="S264" s="16">
        <v>0</v>
      </c>
      <c r="T264" s="14">
        <v>63525413.954999998</v>
      </c>
      <c r="U264" s="14">
        <v>4752351.8675665213</v>
      </c>
      <c r="V264" s="14">
        <v>-1218419.2343020323</v>
      </c>
      <c r="W264" s="14">
        <v>15164799.999999991</v>
      </c>
      <c r="X264" s="17">
        <f>T264+U264+V264+W264</f>
        <v>82224146.58826448</v>
      </c>
    </row>
    <row r="265" spans="1:24" x14ac:dyDescent="0.4">
      <c r="A265" s="13" t="s">
        <v>293</v>
      </c>
      <c r="B265" s="14">
        <v>4850</v>
      </c>
      <c r="C265" s="14">
        <v>3900</v>
      </c>
      <c r="D265" s="15">
        <v>110</v>
      </c>
      <c r="E265" s="15">
        <v>1</v>
      </c>
      <c r="F265" s="15">
        <v>177.03200000000001</v>
      </c>
      <c r="G265" s="15">
        <v>118.021</v>
      </c>
      <c r="H265" s="15">
        <v>1.5</v>
      </c>
      <c r="I265" s="15">
        <v>20</v>
      </c>
      <c r="J265" s="15">
        <v>599.76800000000003</v>
      </c>
      <c r="K265" s="14">
        <v>1000001.486</v>
      </c>
      <c r="L265" s="15">
        <v>589.68399999999997</v>
      </c>
      <c r="M265" s="14">
        <v>62894.533000000003</v>
      </c>
      <c r="N265" s="14">
        <v>1057417.6980000001</v>
      </c>
      <c r="O265" s="14">
        <v>66393.578999999998</v>
      </c>
      <c r="P265" s="14">
        <v>793225.47</v>
      </c>
      <c r="Q265" s="14">
        <v>35935.512000000002</v>
      </c>
      <c r="R265" s="14">
        <v>35652.273000000001</v>
      </c>
      <c r="S265" s="16">
        <v>0</v>
      </c>
      <c r="T265" s="14">
        <v>63071740.392000005</v>
      </c>
      <c r="U265" s="14">
        <v>4695479.0505995359</v>
      </c>
      <c r="V265" s="14">
        <v>-1218419.2343020323</v>
      </c>
      <c r="W265" s="14">
        <v>15096200.000000022</v>
      </c>
      <c r="X265" s="17">
        <f>T265+U265+V265+W265</f>
        <v>81645000.208297521</v>
      </c>
    </row>
    <row r="266" spans="1:24" x14ac:dyDescent="0.4">
      <c r="A266" s="13" t="s">
        <v>366</v>
      </c>
      <c r="B266" s="14">
        <v>4850</v>
      </c>
      <c r="C266" s="14">
        <v>3900</v>
      </c>
      <c r="D266" s="15">
        <v>100</v>
      </c>
      <c r="E266" s="15">
        <v>1</v>
      </c>
      <c r="F266" s="15">
        <v>205.33</v>
      </c>
      <c r="G266" s="15">
        <v>102.66500000000001</v>
      </c>
      <c r="H266" s="15">
        <v>2</v>
      </c>
      <c r="I266" s="15">
        <v>20</v>
      </c>
      <c r="J266" s="15">
        <v>599.76800000000003</v>
      </c>
      <c r="K266" s="14">
        <v>1000000.968</v>
      </c>
      <c r="L266" s="15">
        <v>589.75599999999997</v>
      </c>
      <c r="M266" s="14">
        <v>63758.425999999999</v>
      </c>
      <c r="N266" s="14">
        <v>1066531.6640000001</v>
      </c>
      <c r="O266" s="14">
        <v>71546.653999999995</v>
      </c>
      <c r="P266" s="14">
        <v>799803.00300000003</v>
      </c>
      <c r="Q266" s="14">
        <v>38781.048000000003</v>
      </c>
      <c r="R266" s="14">
        <v>34459.345000000001</v>
      </c>
      <c r="S266" s="16">
        <v>0</v>
      </c>
      <c r="T266" s="14">
        <v>63994908.090000004</v>
      </c>
      <c r="U266" s="14">
        <v>4747120.1786553534</v>
      </c>
      <c r="V266" s="14">
        <v>-1218419.2343020323</v>
      </c>
      <c r="W266" s="14">
        <v>15045800.00000002</v>
      </c>
      <c r="X266" s="17">
        <f>T266+U266+V266+W266</f>
        <v>82569409.034353346</v>
      </c>
    </row>
    <row r="267" spans="1:24" x14ac:dyDescent="0.4">
      <c r="A267" s="13" t="s">
        <v>367</v>
      </c>
      <c r="B267" s="14">
        <v>4850</v>
      </c>
      <c r="C267" s="14">
        <v>3900</v>
      </c>
      <c r="D267" s="15">
        <v>105</v>
      </c>
      <c r="E267" s="15">
        <v>1</v>
      </c>
      <c r="F267" s="15">
        <v>205.33</v>
      </c>
      <c r="G267" s="15">
        <v>102.66500000000001</v>
      </c>
      <c r="H267" s="15">
        <v>2</v>
      </c>
      <c r="I267" s="15">
        <v>20</v>
      </c>
      <c r="J267" s="15">
        <v>600.07299999999998</v>
      </c>
      <c r="K267" s="14">
        <v>1000000.968</v>
      </c>
      <c r="L267" s="15">
        <v>590.06100000000004</v>
      </c>
      <c r="M267" s="14">
        <v>63293.584000000003</v>
      </c>
      <c r="N267" s="14">
        <v>1036739.471</v>
      </c>
      <c r="O267" s="14">
        <v>71434.483999999997</v>
      </c>
      <c r="P267" s="14">
        <v>778102.54099999997</v>
      </c>
      <c r="Q267" s="14">
        <v>38781.048000000003</v>
      </c>
      <c r="R267" s="14">
        <v>34459.345000000001</v>
      </c>
      <c r="S267" s="16">
        <v>0</v>
      </c>
      <c r="T267" s="14">
        <v>62880631.962000005</v>
      </c>
      <c r="U267" s="14">
        <v>4593439.6924881805</v>
      </c>
      <c r="V267" s="14">
        <v>-1218419.2343020323</v>
      </c>
      <c r="W267" s="14">
        <v>14832299.999999976</v>
      </c>
      <c r="X267" s="17">
        <f>T267+U267+V267+W267</f>
        <v>81087952.420186132</v>
      </c>
    </row>
    <row r="268" spans="1:24" x14ac:dyDescent="0.4">
      <c r="A268" s="13" t="s">
        <v>368</v>
      </c>
      <c r="B268" s="14">
        <v>4850</v>
      </c>
      <c r="C268" s="14">
        <v>3900</v>
      </c>
      <c r="D268" s="15">
        <v>110</v>
      </c>
      <c r="E268" s="15">
        <v>1</v>
      </c>
      <c r="F268" s="15">
        <v>205.33</v>
      </c>
      <c r="G268" s="15">
        <v>102.66500000000001</v>
      </c>
      <c r="H268" s="15">
        <v>2</v>
      </c>
      <c r="I268" s="15">
        <v>20</v>
      </c>
      <c r="J268" s="15">
        <v>600.28099999999995</v>
      </c>
      <c r="K268" s="14">
        <v>1000000.968</v>
      </c>
      <c r="L268" s="15">
        <v>590.26900000000001</v>
      </c>
      <c r="M268" s="14">
        <v>62677.142999999996</v>
      </c>
      <c r="N268" s="14">
        <v>1014280.497</v>
      </c>
      <c r="O268" s="14">
        <v>72163.301999999996</v>
      </c>
      <c r="P268" s="14">
        <v>760421.72400000005</v>
      </c>
      <c r="Q268" s="14">
        <v>38781.048000000003</v>
      </c>
      <c r="R268" s="14">
        <v>34459.345000000001</v>
      </c>
      <c r="S268" s="16">
        <v>0</v>
      </c>
      <c r="T268" s="14">
        <v>62025047.535000004</v>
      </c>
      <c r="U268" s="14">
        <v>4483246.6516639208</v>
      </c>
      <c r="V268" s="14">
        <v>-1218419.2343020323</v>
      </c>
      <c r="W268" s="14">
        <v>14686699.999999996</v>
      </c>
      <c r="X268" s="17">
        <f>T268+U268+V268+W268</f>
        <v>79976574.952361897</v>
      </c>
    </row>
    <row r="269" spans="1:24" x14ac:dyDescent="0.4">
      <c r="A269" s="13" t="s">
        <v>441</v>
      </c>
      <c r="B269" s="14">
        <v>4850</v>
      </c>
      <c r="C269" s="14">
        <v>3900</v>
      </c>
      <c r="D269" s="15">
        <v>100</v>
      </c>
      <c r="E269" s="15">
        <v>1</v>
      </c>
      <c r="F269" s="15">
        <v>231.26599999999999</v>
      </c>
      <c r="G269" s="15">
        <v>92.506</v>
      </c>
      <c r="H269" s="15">
        <v>2.5</v>
      </c>
      <c r="I269" s="15">
        <v>20</v>
      </c>
      <c r="J269" s="15">
        <v>598.65700000000004</v>
      </c>
      <c r="K269" s="14">
        <v>999998.67099999997</v>
      </c>
      <c r="L269" s="15">
        <v>588.72799999999995</v>
      </c>
      <c r="M269" s="14">
        <v>66298.453999999998</v>
      </c>
      <c r="N269" s="14">
        <v>1121618.1880000001</v>
      </c>
      <c r="O269" s="14">
        <v>82804.126000000004</v>
      </c>
      <c r="P269" s="14">
        <v>841606.16200000001</v>
      </c>
      <c r="Q269" s="14">
        <v>42037.964</v>
      </c>
      <c r="R269" s="14">
        <v>33093.870000000003</v>
      </c>
      <c r="S269" s="16">
        <v>0</v>
      </c>
      <c r="T269" s="14">
        <v>66843836.328000009</v>
      </c>
      <c r="U269" s="14">
        <v>5214100.7515004352</v>
      </c>
      <c r="V269" s="14">
        <v>-1218419.2343020323</v>
      </c>
      <c r="W269" s="14">
        <v>15765400.000000034</v>
      </c>
      <c r="X269" s="17">
        <f>T269+U269+V269+W269</f>
        <v>86604917.845198438</v>
      </c>
    </row>
    <row r="270" spans="1:24" x14ac:dyDescent="0.4">
      <c r="A270" s="13" t="s">
        <v>442</v>
      </c>
      <c r="B270" s="14">
        <v>4850</v>
      </c>
      <c r="C270" s="14">
        <v>3900</v>
      </c>
      <c r="D270" s="15">
        <v>105</v>
      </c>
      <c r="E270" s="15">
        <v>1</v>
      </c>
      <c r="F270" s="15">
        <v>231.26599999999999</v>
      </c>
      <c r="G270" s="15">
        <v>92.506</v>
      </c>
      <c r="H270" s="15">
        <v>2.5</v>
      </c>
      <c r="I270" s="15">
        <v>20</v>
      </c>
      <c r="J270" s="15">
        <v>599.05399999999997</v>
      </c>
      <c r="K270" s="14">
        <v>999998.67099999997</v>
      </c>
      <c r="L270" s="15">
        <v>589.125</v>
      </c>
      <c r="M270" s="14">
        <v>65382.724999999999</v>
      </c>
      <c r="N270" s="14">
        <v>1078198.7180000001</v>
      </c>
      <c r="O270" s="14">
        <v>83672.346000000005</v>
      </c>
      <c r="P270" s="14">
        <v>808640.65399999998</v>
      </c>
      <c r="Q270" s="14">
        <v>42037.964</v>
      </c>
      <c r="R270" s="14">
        <v>33093.870000000003</v>
      </c>
      <c r="S270" s="16">
        <v>0</v>
      </c>
      <c r="T270" s="14">
        <v>65207677.269000009</v>
      </c>
      <c r="U270" s="14">
        <v>4989951.9570311261</v>
      </c>
      <c r="V270" s="14">
        <v>-1218419.2343020323</v>
      </c>
      <c r="W270" s="14">
        <v>15487500</v>
      </c>
      <c r="X270" s="17">
        <f>T270+U270+V270+W270</f>
        <v>84466709.99172911</v>
      </c>
    </row>
    <row r="271" spans="1:24" x14ac:dyDescent="0.4">
      <c r="A271" s="13" t="s">
        <v>443</v>
      </c>
      <c r="B271" s="14">
        <v>4850</v>
      </c>
      <c r="C271" s="14">
        <v>3900</v>
      </c>
      <c r="D271" s="15">
        <v>110</v>
      </c>
      <c r="E271" s="15">
        <v>1</v>
      </c>
      <c r="F271" s="15">
        <v>231.26599999999999</v>
      </c>
      <c r="G271" s="15">
        <v>92.506</v>
      </c>
      <c r="H271" s="15">
        <v>2.5</v>
      </c>
      <c r="I271" s="15">
        <v>20</v>
      </c>
      <c r="J271" s="15">
        <v>599.47500000000002</v>
      </c>
      <c r="K271" s="14">
        <v>999998.67099999997</v>
      </c>
      <c r="L271" s="15">
        <v>589.54600000000005</v>
      </c>
      <c r="M271" s="14">
        <v>63944.957999999999</v>
      </c>
      <c r="N271" s="14">
        <v>1036188.022</v>
      </c>
      <c r="O271" s="14">
        <v>83607.332999999999</v>
      </c>
      <c r="P271" s="14">
        <v>777086.11300000001</v>
      </c>
      <c r="Q271" s="14">
        <v>42037.964</v>
      </c>
      <c r="R271" s="14">
        <v>33093.870000000003</v>
      </c>
      <c r="S271" s="16">
        <v>0</v>
      </c>
      <c r="T271" s="14">
        <v>63608897.127000004</v>
      </c>
      <c r="U271" s="14">
        <v>4768042.0494305072</v>
      </c>
      <c r="V271" s="14">
        <v>-1218419.2343020323</v>
      </c>
      <c r="W271" s="14">
        <v>15192799.999999966</v>
      </c>
      <c r="X271" s="17">
        <f>T271+U271+V271+W271</f>
        <v>82351319.94212845</v>
      </c>
    </row>
    <row r="272" spans="1:24" x14ac:dyDescent="0.4">
      <c r="A272" s="13" t="s">
        <v>69</v>
      </c>
      <c r="B272" s="14">
        <v>4875</v>
      </c>
      <c r="C272" s="14">
        <v>3700</v>
      </c>
      <c r="D272" s="15">
        <v>100</v>
      </c>
      <c r="E272" s="15">
        <v>1</v>
      </c>
      <c r="F272" s="15">
        <v>195.679</v>
      </c>
      <c r="G272" s="15">
        <v>130.453</v>
      </c>
      <c r="H272" s="15">
        <v>1.5</v>
      </c>
      <c r="I272" s="15">
        <v>15</v>
      </c>
      <c r="J272" s="15">
        <v>605.61500000000001</v>
      </c>
      <c r="K272" s="14">
        <v>999999.04099999997</v>
      </c>
      <c r="L272" s="15">
        <v>597.56100000000004</v>
      </c>
      <c r="M272" s="14">
        <v>66070.914000000004</v>
      </c>
      <c r="N272" s="14">
        <v>962950.424</v>
      </c>
      <c r="O272" s="14">
        <v>84580.267000000007</v>
      </c>
      <c r="P272" s="14">
        <v>722881.43700000003</v>
      </c>
      <c r="Q272" s="14">
        <v>32228.355</v>
      </c>
      <c r="R272" s="14">
        <v>53673.391000000003</v>
      </c>
      <c r="S272" s="16">
        <v>0</v>
      </c>
      <c r="T272" s="14">
        <v>64152967.556999996</v>
      </c>
      <c r="U272" s="14">
        <v>2951293.9292708728</v>
      </c>
      <c r="V272" s="14">
        <v>38220.401053456502</v>
      </c>
      <c r="W272" s="14">
        <v>9582299.9999999758</v>
      </c>
      <c r="X272" s="17">
        <f>T272+U272+V272+W272</f>
        <v>76724781.887324288</v>
      </c>
    </row>
    <row r="273" spans="1:24" x14ac:dyDescent="0.4">
      <c r="A273" s="13" t="s">
        <v>70</v>
      </c>
      <c r="B273" s="14">
        <v>4875</v>
      </c>
      <c r="C273" s="14">
        <v>3700</v>
      </c>
      <c r="D273" s="15">
        <v>105</v>
      </c>
      <c r="E273" s="15">
        <v>1</v>
      </c>
      <c r="F273" s="15">
        <v>195.679</v>
      </c>
      <c r="G273" s="15">
        <v>130.453</v>
      </c>
      <c r="H273" s="15">
        <v>1.5</v>
      </c>
      <c r="I273" s="15">
        <v>15</v>
      </c>
      <c r="J273" s="15">
        <v>605.774</v>
      </c>
      <c r="K273" s="14">
        <v>999999.04099999997</v>
      </c>
      <c r="L273" s="15">
        <v>597.71900000000005</v>
      </c>
      <c r="M273" s="14">
        <v>66400.188999999998</v>
      </c>
      <c r="N273" s="14">
        <v>957412.75800000003</v>
      </c>
      <c r="O273" s="14">
        <v>81926.175000000003</v>
      </c>
      <c r="P273" s="14">
        <v>718482.51699999999</v>
      </c>
      <c r="Q273" s="14">
        <v>32228.355</v>
      </c>
      <c r="R273" s="14">
        <v>53673.391000000003</v>
      </c>
      <c r="S273" s="16">
        <v>0</v>
      </c>
      <c r="T273" s="14">
        <v>63906010.758000001</v>
      </c>
      <c r="U273" s="14">
        <v>2904457.6650012066</v>
      </c>
      <c r="V273" s="14">
        <v>38220.401053456502</v>
      </c>
      <c r="W273" s="14">
        <v>9471699.9999999646</v>
      </c>
      <c r="X273" s="17">
        <f>T273+U273+V273+W273</f>
        <v>76320388.824054629</v>
      </c>
    </row>
    <row r="274" spans="1:24" x14ac:dyDescent="0.4">
      <c r="A274" s="13" t="s">
        <v>71</v>
      </c>
      <c r="B274" s="14">
        <v>4875</v>
      </c>
      <c r="C274" s="14">
        <v>3700</v>
      </c>
      <c r="D274" s="15">
        <v>110</v>
      </c>
      <c r="E274" s="15">
        <v>1</v>
      </c>
      <c r="F274" s="15">
        <v>195.679</v>
      </c>
      <c r="G274" s="15">
        <v>130.453</v>
      </c>
      <c r="H274" s="15">
        <v>1.5</v>
      </c>
      <c r="I274" s="15">
        <v>15</v>
      </c>
      <c r="J274" s="15">
        <v>605.73699999999997</v>
      </c>
      <c r="K274" s="14">
        <v>999999.04099999997</v>
      </c>
      <c r="L274" s="15">
        <v>597.68299999999999</v>
      </c>
      <c r="M274" s="14">
        <v>66711.184999999998</v>
      </c>
      <c r="N274" s="14">
        <v>962119.11100000003</v>
      </c>
      <c r="O274" s="14">
        <v>79939.009000000005</v>
      </c>
      <c r="P274" s="14">
        <v>721744.90800000005</v>
      </c>
      <c r="Q274" s="14">
        <v>32228.355</v>
      </c>
      <c r="R274" s="14">
        <v>53673.391000000003</v>
      </c>
      <c r="S274" s="16">
        <v>0</v>
      </c>
      <c r="T274" s="14">
        <v>64052543.717999995</v>
      </c>
      <c r="U274" s="14">
        <v>2919215.6106398613</v>
      </c>
      <c r="V274" s="14">
        <v>38220.401053456502</v>
      </c>
      <c r="W274" s="14">
        <v>9496900.0000000056</v>
      </c>
      <c r="X274" s="17">
        <f>T274+U274+V274+W274</f>
        <v>76506879.729693323</v>
      </c>
    </row>
    <row r="275" spans="1:24" x14ac:dyDescent="0.4">
      <c r="A275" s="13" t="s">
        <v>144</v>
      </c>
      <c r="B275" s="14">
        <v>4875</v>
      </c>
      <c r="C275" s="14">
        <v>3700</v>
      </c>
      <c r="D275" s="15">
        <v>100</v>
      </c>
      <c r="E275" s="15">
        <v>1</v>
      </c>
      <c r="F275" s="15">
        <v>226.279</v>
      </c>
      <c r="G275" s="15">
        <v>113.14</v>
      </c>
      <c r="H275" s="15">
        <v>2</v>
      </c>
      <c r="I275" s="15">
        <v>15</v>
      </c>
      <c r="J275" s="15">
        <v>607.01900000000001</v>
      </c>
      <c r="K275" s="14">
        <v>999999.78300000005</v>
      </c>
      <c r="L275" s="15">
        <v>598.99699999999996</v>
      </c>
      <c r="M275" s="14">
        <v>67764.709000000003</v>
      </c>
      <c r="N275" s="14">
        <v>894597.18299999996</v>
      </c>
      <c r="O275" s="14">
        <v>78404.540999999997</v>
      </c>
      <c r="P275" s="14">
        <v>671168.86300000001</v>
      </c>
      <c r="Q275" s="14">
        <v>34561.063999999998</v>
      </c>
      <c r="R275" s="14">
        <v>52701.875</v>
      </c>
      <c r="S275" s="16">
        <v>0</v>
      </c>
      <c r="T275" s="14">
        <v>61922792.376000002</v>
      </c>
      <c r="U275" s="14">
        <v>2537617.3506193431</v>
      </c>
      <c r="V275" s="14">
        <v>38220.401053456502</v>
      </c>
      <c r="W275" s="14">
        <v>8577100.0000000298</v>
      </c>
      <c r="X275" s="17">
        <f>T275+U275+V275+W275</f>
        <v>73075730.127672836</v>
      </c>
    </row>
    <row r="276" spans="1:24" x14ac:dyDescent="0.4">
      <c r="A276" s="13" t="s">
        <v>145</v>
      </c>
      <c r="B276" s="14">
        <v>4875</v>
      </c>
      <c r="C276" s="14">
        <v>3700</v>
      </c>
      <c r="D276" s="15">
        <v>105</v>
      </c>
      <c r="E276" s="15">
        <v>1</v>
      </c>
      <c r="F276" s="15">
        <v>226.279</v>
      </c>
      <c r="G276" s="15">
        <v>113.14</v>
      </c>
      <c r="H276" s="15">
        <v>2</v>
      </c>
      <c r="I276" s="15">
        <v>15</v>
      </c>
      <c r="J276" s="15">
        <v>607.42200000000003</v>
      </c>
      <c r="K276" s="14">
        <v>999999.78300000005</v>
      </c>
      <c r="L276" s="15">
        <v>599.399</v>
      </c>
      <c r="M276" s="14">
        <v>68658.179000000004</v>
      </c>
      <c r="N276" s="14">
        <v>875274.92</v>
      </c>
      <c r="O276" s="14">
        <v>74770.396999999997</v>
      </c>
      <c r="P276" s="14">
        <v>656682.34</v>
      </c>
      <c r="Q276" s="14">
        <v>34561.063999999998</v>
      </c>
      <c r="R276" s="14">
        <v>52701.875</v>
      </c>
      <c r="S276" s="16">
        <v>0</v>
      </c>
      <c r="T276" s="14">
        <v>61157190.539999992</v>
      </c>
      <c r="U276" s="14">
        <v>2420762.4777956493</v>
      </c>
      <c r="V276" s="14">
        <v>38220.401053456502</v>
      </c>
      <c r="W276" s="14">
        <v>8295699.9999999991</v>
      </c>
      <c r="X276" s="17">
        <f>T276+U276+V276+W276</f>
        <v>71911873.418849096</v>
      </c>
    </row>
    <row r="277" spans="1:24" x14ac:dyDescent="0.4">
      <c r="A277" s="13" t="s">
        <v>146</v>
      </c>
      <c r="B277" s="14">
        <v>4875</v>
      </c>
      <c r="C277" s="14">
        <v>3700</v>
      </c>
      <c r="D277" s="15">
        <v>110</v>
      </c>
      <c r="E277" s="15">
        <v>1</v>
      </c>
      <c r="F277" s="15">
        <v>226.279</v>
      </c>
      <c r="G277" s="15">
        <v>113.14</v>
      </c>
      <c r="H277" s="15">
        <v>2</v>
      </c>
      <c r="I277" s="15">
        <v>15</v>
      </c>
      <c r="J277" s="15">
        <v>607.45799999999997</v>
      </c>
      <c r="K277" s="14">
        <v>999999.78300000005</v>
      </c>
      <c r="L277" s="15">
        <v>599.43600000000004</v>
      </c>
      <c r="M277" s="14">
        <v>68890.028999999995</v>
      </c>
      <c r="N277" s="14">
        <v>876499.98800000001</v>
      </c>
      <c r="O277" s="14">
        <v>73700.198999999993</v>
      </c>
      <c r="P277" s="14">
        <v>657929.09199999995</v>
      </c>
      <c r="Q277" s="14">
        <v>34561.063999999998</v>
      </c>
      <c r="R277" s="14">
        <v>52701.875</v>
      </c>
      <c r="S277" s="16">
        <v>0</v>
      </c>
      <c r="T277" s="14">
        <v>61196458.488000005</v>
      </c>
      <c r="U277" s="14">
        <v>2414455.7119959849</v>
      </c>
      <c r="V277" s="14">
        <v>38220.401053456502</v>
      </c>
      <c r="W277" s="14">
        <v>8269799.9999999749</v>
      </c>
      <c r="X277" s="17">
        <f>T277+U277+V277+W277</f>
        <v>71918934.601049423</v>
      </c>
    </row>
    <row r="278" spans="1:24" x14ac:dyDescent="0.4">
      <c r="A278" s="13" t="s">
        <v>219</v>
      </c>
      <c r="B278" s="14">
        <v>4875</v>
      </c>
      <c r="C278" s="14">
        <v>3700</v>
      </c>
      <c r="D278" s="15">
        <v>100</v>
      </c>
      <c r="E278" s="15">
        <v>1</v>
      </c>
      <c r="F278" s="15">
        <v>254.00899999999999</v>
      </c>
      <c r="G278" s="15">
        <v>101.60299999999999</v>
      </c>
      <c r="H278" s="15">
        <v>2.5</v>
      </c>
      <c r="I278" s="15">
        <v>15</v>
      </c>
      <c r="J278" s="15">
        <v>607.06200000000001</v>
      </c>
      <c r="K278" s="14">
        <v>1000000.907</v>
      </c>
      <c r="L278" s="15">
        <v>599.07600000000002</v>
      </c>
      <c r="M278" s="14">
        <v>70457.985000000001</v>
      </c>
      <c r="N278" s="14">
        <v>908172.76599999995</v>
      </c>
      <c r="O278" s="14">
        <v>83097.16</v>
      </c>
      <c r="P278" s="14">
        <v>680982.76399999997</v>
      </c>
      <c r="Q278" s="14">
        <v>37216.519</v>
      </c>
      <c r="R278" s="14">
        <v>51595.962</v>
      </c>
      <c r="S278" s="16">
        <v>0</v>
      </c>
      <c r="T278" s="14">
        <v>63000907.610999994</v>
      </c>
      <c r="U278" s="14">
        <v>2564475.4151329808</v>
      </c>
      <c r="V278" s="14">
        <v>38220.401053456502</v>
      </c>
      <c r="W278" s="14">
        <v>8521799.9999999851</v>
      </c>
      <c r="X278" s="17">
        <f>T278+U278+V278+W278</f>
        <v>74125403.427186415</v>
      </c>
    </row>
    <row r="279" spans="1:24" x14ac:dyDescent="0.4">
      <c r="A279" s="13" t="s">
        <v>220</v>
      </c>
      <c r="B279" s="14">
        <v>4875</v>
      </c>
      <c r="C279" s="14">
        <v>3700</v>
      </c>
      <c r="D279" s="15">
        <v>105</v>
      </c>
      <c r="E279" s="15">
        <v>1</v>
      </c>
      <c r="F279" s="15">
        <v>254.00899999999999</v>
      </c>
      <c r="G279" s="15">
        <v>101.60299999999999</v>
      </c>
      <c r="H279" s="15">
        <v>2.5</v>
      </c>
      <c r="I279" s="15">
        <v>15</v>
      </c>
      <c r="J279" s="15">
        <v>607.72699999999998</v>
      </c>
      <c r="K279" s="14">
        <v>1000000.907</v>
      </c>
      <c r="L279" s="15">
        <v>599.74099999999999</v>
      </c>
      <c r="M279" s="14">
        <v>70968.104999999996</v>
      </c>
      <c r="N279" s="14">
        <v>872766.61399999994</v>
      </c>
      <c r="O279" s="14">
        <v>75055.714000000007</v>
      </c>
      <c r="P279" s="14">
        <v>654817.68900000001</v>
      </c>
      <c r="Q279" s="14">
        <v>37216.519</v>
      </c>
      <c r="R279" s="14">
        <v>51595.962</v>
      </c>
      <c r="S279" s="16">
        <v>0</v>
      </c>
      <c r="T279" s="14">
        <v>61567218.722999997</v>
      </c>
      <c r="U279" s="14">
        <v>2363964.6237351778</v>
      </c>
      <c r="V279" s="14">
        <v>38220.401053456502</v>
      </c>
      <c r="W279" s="14">
        <v>8056300.0000000102</v>
      </c>
      <c r="X279" s="17">
        <f>T279+U279+V279+W279</f>
        <v>72025703.747788638</v>
      </c>
    </row>
    <row r="280" spans="1:24" x14ac:dyDescent="0.4">
      <c r="A280" s="13" t="s">
        <v>221</v>
      </c>
      <c r="B280" s="14">
        <v>4875</v>
      </c>
      <c r="C280" s="14">
        <v>3700</v>
      </c>
      <c r="D280" s="15">
        <v>110</v>
      </c>
      <c r="E280" s="15">
        <v>1</v>
      </c>
      <c r="F280" s="15">
        <v>254.00899999999999</v>
      </c>
      <c r="G280" s="15">
        <v>101.60299999999999</v>
      </c>
      <c r="H280" s="15">
        <v>2.5</v>
      </c>
      <c r="I280" s="15">
        <v>15</v>
      </c>
      <c r="J280" s="15">
        <v>607.81299999999999</v>
      </c>
      <c r="K280" s="14">
        <v>1000000.907</v>
      </c>
      <c r="L280" s="15">
        <v>599.827</v>
      </c>
      <c r="M280" s="14">
        <v>71410.016000000003</v>
      </c>
      <c r="N280" s="14">
        <v>869238.201</v>
      </c>
      <c r="O280" s="14">
        <v>67565.038</v>
      </c>
      <c r="P280" s="14">
        <v>651845.99699999997</v>
      </c>
      <c r="Q280" s="14">
        <v>37216.519</v>
      </c>
      <c r="R280" s="14">
        <v>51595.962</v>
      </c>
      <c r="S280" s="16">
        <v>0</v>
      </c>
      <c r="T280" s="14">
        <v>61323314.880000003</v>
      </c>
      <c r="U280" s="14">
        <v>2336334.7059278828</v>
      </c>
      <c r="V280" s="14">
        <v>38220.401053456502</v>
      </c>
      <c r="W280" s="14">
        <v>7996100.0000000009</v>
      </c>
      <c r="X280" s="17">
        <f>T280+U280+V280+W280</f>
        <v>71693969.986981347</v>
      </c>
    </row>
    <row r="281" spans="1:24" x14ac:dyDescent="0.4">
      <c r="A281" s="13" t="s">
        <v>294</v>
      </c>
      <c r="B281" s="14">
        <v>4875</v>
      </c>
      <c r="C281" s="14">
        <v>3700</v>
      </c>
      <c r="D281" s="15">
        <v>100</v>
      </c>
      <c r="E281" s="15">
        <v>1</v>
      </c>
      <c r="F281" s="15">
        <v>177.03200000000001</v>
      </c>
      <c r="G281" s="15">
        <v>118.021</v>
      </c>
      <c r="H281" s="15">
        <v>1.5</v>
      </c>
      <c r="I281" s="15">
        <v>20</v>
      </c>
      <c r="J281" s="15">
        <v>608.17899999999997</v>
      </c>
      <c r="K281" s="14">
        <v>1000001.486</v>
      </c>
      <c r="L281" s="15">
        <v>598.09500000000003</v>
      </c>
      <c r="M281" s="14">
        <v>53953.427000000003</v>
      </c>
      <c r="N281" s="14">
        <v>879707.75899999996</v>
      </c>
      <c r="O281" s="14">
        <v>71412.680999999997</v>
      </c>
      <c r="P281" s="14">
        <v>659553.35900000005</v>
      </c>
      <c r="Q281" s="14">
        <v>35935.512000000002</v>
      </c>
      <c r="R281" s="14">
        <v>35652.273000000001</v>
      </c>
      <c r="S281" s="16">
        <v>0</v>
      </c>
      <c r="T281" s="14">
        <v>56341773.798</v>
      </c>
      <c r="U281" s="14">
        <v>2486375.2639684933</v>
      </c>
      <c r="V281" s="14">
        <v>38220.401053456502</v>
      </c>
      <c r="W281" s="14">
        <v>9208499.9999999814</v>
      </c>
      <c r="X281" s="17">
        <f>T281+U281+V281+W281</f>
        <v>68074869.463021934</v>
      </c>
    </row>
    <row r="282" spans="1:24" x14ac:dyDescent="0.4">
      <c r="A282" s="13" t="s">
        <v>295</v>
      </c>
      <c r="B282" s="14">
        <v>4875</v>
      </c>
      <c r="C282" s="14">
        <v>3700</v>
      </c>
      <c r="D282" s="15">
        <v>105</v>
      </c>
      <c r="E282" s="15">
        <v>1</v>
      </c>
      <c r="F282" s="15">
        <v>177.03200000000001</v>
      </c>
      <c r="G282" s="15">
        <v>118.021</v>
      </c>
      <c r="H282" s="15">
        <v>1.5</v>
      </c>
      <c r="I282" s="15">
        <v>20</v>
      </c>
      <c r="J282" s="15">
        <v>608.27599999999995</v>
      </c>
      <c r="K282" s="14">
        <v>1000001.486</v>
      </c>
      <c r="L282" s="15">
        <v>598.19200000000001</v>
      </c>
      <c r="M282" s="14">
        <v>54003.368000000002</v>
      </c>
      <c r="N282" s="14">
        <v>876814.30599999998</v>
      </c>
      <c r="O282" s="14">
        <v>72163.103000000003</v>
      </c>
      <c r="P282" s="14">
        <v>658234.40899999999</v>
      </c>
      <c r="Q282" s="14">
        <v>35935.512000000002</v>
      </c>
      <c r="R282" s="14">
        <v>35652.273000000001</v>
      </c>
      <c r="S282" s="16">
        <v>0</v>
      </c>
      <c r="T282" s="14">
        <v>56260595.270999998</v>
      </c>
      <c r="U282" s="14">
        <v>2463683.9789421461</v>
      </c>
      <c r="V282" s="14">
        <v>38220.401053456502</v>
      </c>
      <c r="W282" s="14">
        <v>9140599.9999999944</v>
      </c>
      <c r="X282" s="17">
        <f>T282+U282+V282+W282</f>
        <v>67903099.650995597</v>
      </c>
    </row>
    <row r="283" spans="1:24" x14ac:dyDescent="0.4">
      <c r="A283" s="13" t="s">
        <v>296</v>
      </c>
      <c r="B283" s="14">
        <v>4875</v>
      </c>
      <c r="C283" s="14">
        <v>3700</v>
      </c>
      <c r="D283" s="15">
        <v>110</v>
      </c>
      <c r="E283" s="15">
        <v>1</v>
      </c>
      <c r="F283" s="15">
        <v>177.03200000000001</v>
      </c>
      <c r="G283" s="15">
        <v>118.021</v>
      </c>
      <c r="H283" s="15">
        <v>1.5</v>
      </c>
      <c r="I283" s="15">
        <v>20</v>
      </c>
      <c r="J283" s="15">
        <v>608.24</v>
      </c>
      <c r="K283" s="14">
        <v>1000001.486</v>
      </c>
      <c r="L283" s="15">
        <v>598.15599999999995</v>
      </c>
      <c r="M283" s="14">
        <v>54148.315999999999</v>
      </c>
      <c r="N283" s="14">
        <v>878951.27099999995</v>
      </c>
      <c r="O283" s="14">
        <v>72923.482999999993</v>
      </c>
      <c r="P283" s="14">
        <v>659657.44200000004</v>
      </c>
      <c r="Q283" s="14">
        <v>35935.512000000002</v>
      </c>
      <c r="R283" s="14">
        <v>35652.273000000001</v>
      </c>
      <c r="S283" s="16">
        <v>0</v>
      </c>
      <c r="T283" s="14">
        <v>56351076.945</v>
      </c>
      <c r="U283" s="14">
        <v>2474748.1235253755</v>
      </c>
      <c r="V283" s="14">
        <v>38220.401053456502</v>
      </c>
      <c r="W283" s="14">
        <v>9165800.0000000354</v>
      </c>
      <c r="X283" s="17">
        <f>T283+U283+V283+W283</f>
        <v>68029845.469578862</v>
      </c>
    </row>
    <row r="284" spans="1:24" x14ac:dyDescent="0.4">
      <c r="A284" s="13" t="s">
        <v>369</v>
      </c>
      <c r="B284" s="14">
        <v>4875</v>
      </c>
      <c r="C284" s="14">
        <v>3700</v>
      </c>
      <c r="D284" s="15">
        <v>100</v>
      </c>
      <c r="E284" s="15">
        <v>1</v>
      </c>
      <c r="F284" s="15">
        <v>205.33</v>
      </c>
      <c r="G284" s="15">
        <v>102.66500000000001</v>
      </c>
      <c r="H284" s="15">
        <v>2</v>
      </c>
      <c r="I284" s="15">
        <v>20</v>
      </c>
      <c r="J284" s="15">
        <v>609.22900000000004</v>
      </c>
      <c r="K284" s="14">
        <v>1000000.968</v>
      </c>
      <c r="L284" s="15">
        <v>599.21699999999998</v>
      </c>
      <c r="M284" s="14">
        <v>54519.436000000002</v>
      </c>
      <c r="N284" s="14">
        <v>831213.56599999999</v>
      </c>
      <c r="O284" s="14">
        <v>68898.225999999995</v>
      </c>
      <c r="P284" s="14">
        <v>622834.79599999997</v>
      </c>
      <c r="Q284" s="14">
        <v>38781.048000000003</v>
      </c>
      <c r="R284" s="14">
        <v>34459.345000000001</v>
      </c>
      <c r="S284" s="16">
        <v>0</v>
      </c>
      <c r="T284" s="14">
        <v>54983534.741999999</v>
      </c>
      <c r="U284" s="14">
        <v>2211160.7079493711</v>
      </c>
      <c r="V284" s="14">
        <v>38220.401053456502</v>
      </c>
      <c r="W284" s="14">
        <v>8423100.0000000112</v>
      </c>
      <c r="X284" s="17">
        <f>T284+U284+V284+W284</f>
        <v>65656015.851002842</v>
      </c>
    </row>
    <row r="285" spans="1:24" x14ac:dyDescent="0.4">
      <c r="A285" s="13" t="s">
        <v>370</v>
      </c>
      <c r="B285" s="14">
        <v>4875</v>
      </c>
      <c r="C285" s="14">
        <v>3700</v>
      </c>
      <c r="D285" s="15">
        <v>105</v>
      </c>
      <c r="E285" s="15">
        <v>1</v>
      </c>
      <c r="F285" s="15">
        <v>205.33</v>
      </c>
      <c r="G285" s="15">
        <v>102.66500000000001</v>
      </c>
      <c r="H285" s="15">
        <v>2</v>
      </c>
      <c r="I285" s="15">
        <v>20</v>
      </c>
      <c r="J285" s="15">
        <v>609.49699999999996</v>
      </c>
      <c r="K285" s="14">
        <v>1000000.968</v>
      </c>
      <c r="L285" s="15">
        <v>599.48500000000001</v>
      </c>
      <c r="M285" s="14">
        <v>54608.625</v>
      </c>
      <c r="N285" s="14">
        <v>818726.87</v>
      </c>
      <c r="O285" s="14">
        <v>64167.455000000002</v>
      </c>
      <c r="P285" s="14">
        <v>613663.995</v>
      </c>
      <c r="Q285" s="14">
        <v>38781.048000000003</v>
      </c>
      <c r="R285" s="14">
        <v>34459.345000000001</v>
      </c>
      <c r="S285" s="16">
        <v>0</v>
      </c>
      <c r="T285" s="14">
        <v>54449155.890000001</v>
      </c>
      <c r="U285" s="14">
        <v>2138986.3233412364</v>
      </c>
      <c r="V285" s="14">
        <v>38220.401053456502</v>
      </c>
      <c r="W285" s="14">
        <v>8235499.9999999907</v>
      </c>
      <c r="X285" s="17">
        <f>T285+U285+V285+W285</f>
        <v>64861862.614394687</v>
      </c>
    </row>
    <row r="286" spans="1:24" x14ac:dyDescent="0.4">
      <c r="A286" s="13" t="s">
        <v>371</v>
      </c>
      <c r="B286" s="14">
        <v>4875</v>
      </c>
      <c r="C286" s="14">
        <v>3700</v>
      </c>
      <c r="D286" s="15">
        <v>110</v>
      </c>
      <c r="E286" s="15">
        <v>1</v>
      </c>
      <c r="F286" s="15">
        <v>205.33</v>
      </c>
      <c r="G286" s="15">
        <v>102.66500000000001</v>
      </c>
      <c r="H286" s="15">
        <v>2</v>
      </c>
      <c r="I286" s="15">
        <v>20</v>
      </c>
      <c r="J286" s="15">
        <v>609.49699999999996</v>
      </c>
      <c r="K286" s="14">
        <v>1000000.968</v>
      </c>
      <c r="L286" s="15">
        <v>599.48500000000001</v>
      </c>
      <c r="M286" s="14">
        <v>54943.042000000001</v>
      </c>
      <c r="N286" s="14">
        <v>817401.28399999999</v>
      </c>
      <c r="O286" s="14">
        <v>63374.629000000001</v>
      </c>
      <c r="P286" s="14">
        <v>612465.75800000003</v>
      </c>
      <c r="Q286" s="14">
        <v>38781.048000000003</v>
      </c>
      <c r="R286" s="14">
        <v>34459.345000000001</v>
      </c>
      <c r="S286" s="16">
        <v>0</v>
      </c>
      <c r="T286" s="14">
        <v>54388897.424999997</v>
      </c>
      <c r="U286" s="14">
        <v>2136619.1235124469</v>
      </c>
      <c r="V286" s="14">
        <v>38220.401053456502</v>
      </c>
      <c r="W286" s="14">
        <v>8235499.9999999907</v>
      </c>
      <c r="X286" s="17">
        <f>T286+U286+V286+W286</f>
        <v>64799236.949565895</v>
      </c>
    </row>
    <row r="287" spans="1:24" x14ac:dyDescent="0.4">
      <c r="A287" s="13" t="s">
        <v>444</v>
      </c>
      <c r="B287" s="14">
        <v>4875</v>
      </c>
      <c r="C287" s="14">
        <v>3700</v>
      </c>
      <c r="D287" s="15">
        <v>100</v>
      </c>
      <c r="E287" s="15">
        <v>1</v>
      </c>
      <c r="F287" s="15">
        <v>231.26599999999999</v>
      </c>
      <c r="G287" s="15">
        <v>92.506</v>
      </c>
      <c r="H287" s="15">
        <v>2.5</v>
      </c>
      <c r="I287" s="15">
        <v>20</v>
      </c>
      <c r="J287" s="15">
        <v>609.27700000000004</v>
      </c>
      <c r="K287" s="14">
        <v>999998.67099999997</v>
      </c>
      <c r="L287" s="15">
        <v>599.34799999999996</v>
      </c>
      <c r="M287" s="14">
        <v>56469.61</v>
      </c>
      <c r="N287" s="14">
        <v>826307.50100000005</v>
      </c>
      <c r="O287" s="14">
        <v>69037.657000000007</v>
      </c>
      <c r="P287" s="14">
        <v>619146.527</v>
      </c>
      <c r="Q287" s="14">
        <v>42037.964</v>
      </c>
      <c r="R287" s="14">
        <v>33093.870000000003</v>
      </c>
      <c r="S287" s="16">
        <v>0</v>
      </c>
      <c r="T287" s="14">
        <v>55398176.715000004</v>
      </c>
      <c r="U287" s="14">
        <v>2202617.3525860575</v>
      </c>
      <c r="V287" s="14">
        <v>38220.401053456502</v>
      </c>
      <c r="W287" s="14">
        <v>8331400.0000000307</v>
      </c>
      <c r="X287" s="17">
        <f>T287+U287+V287+W287</f>
        <v>65970414.468639553</v>
      </c>
    </row>
    <row r="288" spans="1:24" x14ac:dyDescent="0.4">
      <c r="A288" s="13" t="s">
        <v>445</v>
      </c>
      <c r="B288" s="14">
        <v>4875</v>
      </c>
      <c r="C288" s="14">
        <v>3700</v>
      </c>
      <c r="D288" s="15">
        <v>105</v>
      </c>
      <c r="E288" s="15">
        <v>1</v>
      </c>
      <c r="F288" s="15">
        <v>231.26599999999999</v>
      </c>
      <c r="G288" s="15">
        <v>92.506</v>
      </c>
      <c r="H288" s="15">
        <v>2.5</v>
      </c>
      <c r="I288" s="15">
        <v>20</v>
      </c>
      <c r="J288" s="15">
        <v>609.71699999999998</v>
      </c>
      <c r="K288" s="14">
        <v>999998.67099999997</v>
      </c>
      <c r="L288" s="15">
        <v>599.78800000000001</v>
      </c>
      <c r="M288" s="14">
        <v>56772.006999999998</v>
      </c>
      <c r="N288" s="14">
        <v>803121.00699999998</v>
      </c>
      <c r="O288" s="14">
        <v>61921.144</v>
      </c>
      <c r="P288" s="14">
        <v>602705.848</v>
      </c>
      <c r="Q288" s="14">
        <v>42037.964</v>
      </c>
      <c r="R288" s="14">
        <v>33093.870000000003</v>
      </c>
      <c r="S288" s="16">
        <v>0</v>
      </c>
      <c r="T288" s="14">
        <v>54443556.897</v>
      </c>
      <c r="U288" s="14">
        <v>2081577.812165309</v>
      </c>
      <c r="V288" s="14">
        <v>38220.401053456502</v>
      </c>
      <c r="W288" s="14">
        <v>8023399.9999999925</v>
      </c>
      <c r="X288" s="17">
        <f>T288+U288+V288+W288</f>
        <v>64586755.110218763</v>
      </c>
    </row>
    <row r="289" spans="1:24" x14ac:dyDescent="0.4">
      <c r="A289" s="13" t="s">
        <v>446</v>
      </c>
      <c r="B289" s="14">
        <v>4875</v>
      </c>
      <c r="C289" s="14">
        <v>3700</v>
      </c>
      <c r="D289" s="15">
        <v>110</v>
      </c>
      <c r="E289" s="15">
        <v>1</v>
      </c>
      <c r="F289" s="15">
        <v>231.26599999999999</v>
      </c>
      <c r="G289" s="15">
        <v>92.506</v>
      </c>
      <c r="H289" s="15">
        <v>2.5</v>
      </c>
      <c r="I289" s="15">
        <v>20</v>
      </c>
      <c r="J289" s="15">
        <v>609.69200000000001</v>
      </c>
      <c r="K289" s="14">
        <v>999998.67099999997</v>
      </c>
      <c r="L289" s="15">
        <v>599.76300000000003</v>
      </c>
      <c r="M289" s="14">
        <v>57611.65</v>
      </c>
      <c r="N289" s="14">
        <v>802328.69</v>
      </c>
      <c r="O289" s="14">
        <v>59462.671999999999</v>
      </c>
      <c r="P289" s="14">
        <v>601433.76</v>
      </c>
      <c r="Q289" s="14">
        <v>42037.964</v>
      </c>
      <c r="R289" s="14">
        <v>33093.870000000003</v>
      </c>
      <c r="S289" s="16">
        <v>0</v>
      </c>
      <c r="T289" s="14">
        <v>54377361.269999996</v>
      </c>
      <c r="U289" s="14">
        <v>2083755.329738783</v>
      </c>
      <c r="V289" s="14">
        <v>38220.401053456502</v>
      </c>
      <c r="W289" s="14">
        <v>8040899.9999999767</v>
      </c>
      <c r="X289" s="17">
        <f>T289+U289+V289+W289</f>
        <v>64540237.000792213</v>
      </c>
    </row>
    <row r="290" spans="1:24" x14ac:dyDescent="0.4">
      <c r="A290" s="13" t="s">
        <v>72</v>
      </c>
      <c r="B290" s="14">
        <v>4875</v>
      </c>
      <c r="C290" s="14">
        <v>3750</v>
      </c>
      <c r="D290" s="15">
        <v>100</v>
      </c>
      <c r="E290" s="15">
        <v>1</v>
      </c>
      <c r="F290" s="15">
        <v>195.679</v>
      </c>
      <c r="G290" s="15">
        <v>130.453</v>
      </c>
      <c r="H290" s="15">
        <v>1.5</v>
      </c>
      <c r="I290" s="15">
        <v>15</v>
      </c>
      <c r="J290" s="15">
        <v>604.83399999999995</v>
      </c>
      <c r="K290" s="14">
        <v>999999.04099999997</v>
      </c>
      <c r="L290" s="15">
        <v>596.779</v>
      </c>
      <c r="M290" s="14">
        <v>68270.436000000002</v>
      </c>
      <c r="N290" s="14">
        <v>944953.35199999996</v>
      </c>
      <c r="O290" s="14">
        <v>77394.379000000001</v>
      </c>
      <c r="P290" s="14">
        <v>708562.21200000006</v>
      </c>
      <c r="Q290" s="14">
        <v>32228.355</v>
      </c>
      <c r="R290" s="14">
        <v>53673.391000000003</v>
      </c>
      <c r="S290" s="16">
        <v>0</v>
      </c>
      <c r="T290" s="14">
        <v>63388496.289000005</v>
      </c>
      <c r="U290" s="14">
        <v>3090835.0314480425</v>
      </c>
      <c r="V290" s="14">
        <v>-384344.94815050357</v>
      </c>
      <c r="W290" s="14">
        <v>10129700.000000002</v>
      </c>
      <c r="X290" s="17">
        <f>T290+U290+V290+W290</f>
        <v>76224686.372297555</v>
      </c>
    </row>
    <row r="291" spans="1:24" x14ac:dyDescent="0.4">
      <c r="A291" s="13" t="s">
        <v>73</v>
      </c>
      <c r="B291" s="14">
        <v>4875</v>
      </c>
      <c r="C291" s="14">
        <v>3750</v>
      </c>
      <c r="D291" s="15">
        <v>105</v>
      </c>
      <c r="E291" s="15">
        <v>1</v>
      </c>
      <c r="F291" s="15">
        <v>195.679</v>
      </c>
      <c r="G291" s="15">
        <v>130.453</v>
      </c>
      <c r="H291" s="15">
        <v>1.5</v>
      </c>
      <c r="I291" s="15">
        <v>15</v>
      </c>
      <c r="J291" s="15">
        <v>605.16399999999999</v>
      </c>
      <c r="K291" s="14">
        <v>999999.04099999997</v>
      </c>
      <c r="L291" s="15">
        <v>597.10900000000004</v>
      </c>
      <c r="M291" s="14">
        <v>68031.233999999997</v>
      </c>
      <c r="N291" s="14">
        <v>924654.228</v>
      </c>
      <c r="O291" s="14">
        <v>75938.216</v>
      </c>
      <c r="P291" s="14">
        <v>693467.26699999999</v>
      </c>
      <c r="Q291" s="14">
        <v>32228.355</v>
      </c>
      <c r="R291" s="14">
        <v>53673.391000000003</v>
      </c>
      <c r="S291" s="16">
        <v>0</v>
      </c>
      <c r="T291" s="14">
        <v>62604177.827999994</v>
      </c>
      <c r="U291" s="14">
        <v>2979666.3132579131</v>
      </c>
      <c r="V291" s="14">
        <v>-384344.94815050357</v>
      </c>
      <c r="W291" s="14">
        <v>9898699.9999999739</v>
      </c>
      <c r="X291" s="17">
        <f>T291+U291+V291+W291</f>
        <v>75098199.193107381</v>
      </c>
    </row>
    <row r="292" spans="1:24" x14ac:dyDescent="0.4">
      <c r="A292" s="13" t="s">
        <v>74</v>
      </c>
      <c r="B292" s="14">
        <v>4875</v>
      </c>
      <c r="C292" s="14">
        <v>3750</v>
      </c>
      <c r="D292" s="15">
        <v>110</v>
      </c>
      <c r="E292" s="15">
        <v>1</v>
      </c>
      <c r="F292" s="15">
        <v>195.679</v>
      </c>
      <c r="G292" s="15">
        <v>130.453</v>
      </c>
      <c r="H292" s="15">
        <v>1.5</v>
      </c>
      <c r="I292" s="15">
        <v>15</v>
      </c>
      <c r="J292" s="15">
        <v>605.34100000000001</v>
      </c>
      <c r="K292" s="14">
        <v>999999.04099999997</v>
      </c>
      <c r="L292" s="15">
        <v>597.28599999999994</v>
      </c>
      <c r="M292" s="14">
        <v>67720.332999999999</v>
      </c>
      <c r="N292" s="14">
        <v>911000.26</v>
      </c>
      <c r="O292" s="14">
        <v>75032.801000000007</v>
      </c>
      <c r="P292" s="14">
        <v>683283.64</v>
      </c>
      <c r="Q292" s="14">
        <v>32228.355</v>
      </c>
      <c r="R292" s="14">
        <v>53673.391000000003</v>
      </c>
      <c r="S292" s="16">
        <v>0</v>
      </c>
      <c r="T292" s="14">
        <v>62074932.570000008</v>
      </c>
      <c r="U292" s="14">
        <v>2915759.0953071583</v>
      </c>
      <c r="V292" s="14">
        <v>-384344.94815050357</v>
      </c>
      <c r="W292" s="14">
        <v>9774800.0000000391</v>
      </c>
      <c r="X292" s="17">
        <f>T292+U292+V292+W292</f>
        <v>74381146.717156708</v>
      </c>
    </row>
    <row r="293" spans="1:24" x14ac:dyDescent="0.4">
      <c r="A293" s="13" t="s">
        <v>147</v>
      </c>
      <c r="B293" s="14">
        <v>4875</v>
      </c>
      <c r="C293" s="14">
        <v>3750</v>
      </c>
      <c r="D293" s="15">
        <v>100</v>
      </c>
      <c r="E293" s="15">
        <v>1</v>
      </c>
      <c r="F293" s="15">
        <v>226.279</v>
      </c>
      <c r="G293" s="15">
        <v>113.14</v>
      </c>
      <c r="H293" s="15">
        <v>2</v>
      </c>
      <c r="I293" s="15">
        <v>15</v>
      </c>
      <c r="J293" s="15">
        <v>605.68799999999999</v>
      </c>
      <c r="K293" s="14">
        <v>999999.78300000005</v>
      </c>
      <c r="L293" s="15">
        <v>597.66600000000005</v>
      </c>
      <c r="M293" s="14">
        <v>71064.17</v>
      </c>
      <c r="N293" s="14">
        <v>936052.478</v>
      </c>
      <c r="O293" s="14">
        <v>71434.604000000007</v>
      </c>
      <c r="P293" s="14">
        <v>701755.66799999995</v>
      </c>
      <c r="Q293" s="14">
        <v>34561.063999999998</v>
      </c>
      <c r="R293" s="14">
        <v>52701.875</v>
      </c>
      <c r="S293" s="16">
        <v>0</v>
      </c>
      <c r="T293" s="14">
        <v>63413224.805999994</v>
      </c>
      <c r="U293" s="14">
        <v>2893865.0896128551</v>
      </c>
      <c r="V293" s="14">
        <v>-384344.94815050357</v>
      </c>
      <c r="W293" s="14">
        <v>9508799.9999999627</v>
      </c>
      <c r="X293" s="17">
        <f>T293+U293+V293+W293</f>
        <v>75431544.94746232</v>
      </c>
    </row>
    <row r="294" spans="1:24" x14ac:dyDescent="0.4">
      <c r="A294" s="13" t="s">
        <v>148</v>
      </c>
      <c r="B294" s="14">
        <v>4875</v>
      </c>
      <c r="C294" s="14">
        <v>3750</v>
      </c>
      <c r="D294" s="15">
        <v>105</v>
      </c>
      <c r="E294" s="15">
        <v>1</v>
      </c>
      <c r="F294" s="15">
        <v>226.279</v>
      </c>
      <c r="G294" s="15">
        <v>113.14</v>
      </c>
      <c r="H294" s="15">
        <v>2</v>
      </c>
      <c r="I294" s="15">
        <v>15</v>
      </c>
      <c r="J294" s="15">
        <v>606.20699999999999</v>
      </c>
      <c r="K294" s="14">
        <v>999999.78300000005</v>
      </c>
      <c r="L294" s="15">
        <v>598.18499999999995</v>
      </c>
      <c r="M294" s="14">
        <v>70856.664000000004</v>
      </c>
      <c r="N294" s="14">
        <v>901710.98199999996</v>
      </c>
      <c r="O294" s="14">
        <v>70313.508000000002</v>
      </c>
      <c r="P294" s="14">
        <v>676269.01800000004</v>
      </c>
      <c r="Q294" s="14">
        <v>34561.063999999998</v>
      </c>
      <c r="R294" s="14">
        <v>52701.875</v>
      </c>
      <c r="S294" s="16">
        <v>0</v>
      </c>
      <c r="T294" s="14">
        <v>62110340.172000006</v>
      </c>
      <c r="U294" s="14">
        <v>2721369.600574079</v>
      </c>
      <c r="V294" s="14">
        <v>-384344.94815050357</v>
      </c>
      <c r="W294" s="14">
        <v>9145500.0000000391</v>
      </c>
      <c r="X294" s="17">
        <f>T294+U294+V294+W294</f>
        <v>73592864.824423626</v>
      </c>
    </row>
    <row r="295" spans="1:24" x14ac:dyDescent="0.4">
      <c r="A295" s="13" t="s">
        <v>149</v>
      </c>
      <c r="B295" s="14">
        <v>4875</v>
      </c>
      <c r="C295" s="14">
        <v>3750</v>
      </c>
      <c r="D295" s="15">
        <v>110</v>
      </c>
      <c r="E295" s="15">
        <v>1</v>
      </c>
      <c r="F295" s="15">
        <v>226.279</v>
      </c>
      <c r="G295" s="15">
        <v>113.14</v>
      </c>
      <c r="H295" s="15">
        <v>2</v>
      </c>
      <c r="I295" s="15">
        <v>15</v>
      </c>
      <c r="J295" s="15">
        <v>606.51900000000001</v>
      </c>
      <c r="K295" s="14">
        <v>999999.78300000005</v>
      </c>
      <c r="L295" s="15">
        <v>598.49599999999998</v>
      </c>
      <c r="M295" s="14">
        <v>70389.205000000002</v>
      </c>
      <c r="N295" s="14">
        <v>875362.75100000005</v>
      </c>
      <c r="O295" s="14">
        <v>68584.673999999999</v>
      </c>
      <c r="P295" s="14">
        <v>657000.93799999997</v>
      </c>
      <c r="Q295" s="14">
        <v>34561.063999999998</v>
      </c>
      <c r="R295" s="14">
        <v>52701.875</v>
      </c>
      <c r="S295" s="16">
        <v>0</v>
      </c>
      <c r="T295" s="14">
        <v>61098212.792999998</v>
      </c>
      <c r="U295" s="14">
        <v>2610576.3761052894</v>
      </c>
      <c r="V295" s="14">
        <v>-384344.94815050357</v>
      </c>
      <c r="W295" s="14">
        <v>8927800.000000013</v>
      </c>
      <c r="X295" s="17">
        <f>T295+U295+V295+W295</f>
        <v>72252244.220954791</v>
      </c>
    </row>
    <row r="296" spans="1:24" x14ac:dyDescent="0.4">
      <c r="A296" s="13" t="s">
        <v>222</v>
      </c>
      <c r="B296" s="14">
        <v>4875</v>
      </c>
      <c r="C296" s="14">
        <v>3750</v>
      </c>
      <c r="D296" s="15">
        <v>100</v>
      </c>
      <c r="E296" s="15">
        <v>1</v>
      </c>
      <c r="F296" s="15">
        <v>254.00899999999999</v>
      </c>
      <c r="G296" s="15">
        <v>101.60299999999999</v>
      </c>
      <c r="H296" s="15">
        <v>2.5</v>
      </c>
      <c r="I296" s="15">
        <v>15</v>
      </c>
      <c r="J296" s="15">
        <v>605.53</v>
      </c>
      <c r="K296" s="14">
        <v>1000000.907</v>
      </c>
      <c r="L296" s="15">
        <v>597.54399999999998</v>
      </c>
      <c r="M296" s="14">
        <v>73222.851999999999</v>
      </c>
      <c r="N296" s="14">
        <v>964297.99300000002</v>
      </c>
      <c r="O296" s="14">
        <v>72892.614000000001</v>
      </c>
      <c r="P296" s="14">
        <v>722781.34100000001</v>
      </c>
      <c r="Q296" s="14">
        <v>37216.519</v>
      </c>
      <c r="R296" s="14">
        <v>51595.962</v>
      </c>
      <c r="S296" s="16">
        <v>0</v>
      </c>
      <c r="T296" s="14">
        <v>64988692.260000013</v>
      </c>
      <c r="U296" s="14">
        <v>2993624.526508885</v>
      </c>
      <c r="V296" s="14">
        <v>-384344.94815050357</v>
      </c>
      <c r="W296" s="14">
        <v>9594200.0000000112</v>
      </c>
      <c r="X296" s="17">
        <f>T296+U296+V296+W296</f>
        <v>77192171.838358417</v>
      </c>
    </row>
    <row r="297" spans="1:24" x14ac:dyDescent="0.4">
      <c r="A297" s="13" t="s">
        <v>223</v>
      </c>
      <c r="B297" s="14">
        <v>4875</v>
      </c>
      <c r="C297" s="14">
        <v>3750</v>
      </c>
      <c r="D297" s="15">
        <v>105</v>
      </c>
      <c r="E297" s="15">
        <v>1</v>
      </c>
      <c r="F297" s="15">
        <v>254.00899999999999</v>
      </c>
      <c r="G297" s="15">
        <v>101.60299999999999</v>
      </c>
      <c r="H297" s="15">
        <v>2.5</v>
      </c>
      <c r="I297" s="15">
        <v>15</v>
      </c>
      <c r="J297" s="15">
        <v>606.17700000000002</v>
      </c>
      <c r="K297" s="14">
        <v>1000000.907</v>
      </c>
      <c r="L297" s="15">
        <v>598.19100000000003</v>
      </c>
      <c r="M297" s="14">
        <v>73363.778999999995</v>
      </c>
      <c r="N297" s="14">
        <v>919624.88899999997</v>
      </c>
      <c r="O297" s="14">
        <v>72291.448999999993</v>
      </c>
      <c r="P297" s="14">
        <v>689061.86199999996</v>
      </c>
      <c r="Q297" s="14">
        <v>37216.519</v>
      </c>
      <c r="R297" s="14">
        <v>51595.962</v>
      </c>
      <c r="S297" s="16">
        <v>0</v>
      </c>
      <c r="T297" s="14">
        <v>63302683.572000004</v>
      </c>
      <c r="U297" s="14">
        <v>2772282.6804522867</v>
      </c>
      <c r="V297" s="14">
        <v>-384344.94815050357</v>
      </c>
      <c r="W297" s="14">
        <v>9141299.9999999776</v>
      </c>
      <c r="X297" s="17">
        <f>T297+U297+V297+W297</f>
        <v>74831921.304301769</v>
      </c>
    </row>
    <row r="298" spans="1:24" x14ac:dyDescent="0.4">
      <c r="A298" s="13" t="s">
        <v>224</v>
      </c>
      <c r="B298" s="14">
        <v>4875</v>
      </c>
      <c r="C298" s="14">
        <v>3750</v>
      </c>
      <c r="D298" s="15">
        <v>110</v>
      </c>
      <c r="E298" s="15">
        <v>1</v>
      </c>
      <c r="F298" s="15">
        <v>254.00899999999999</v>
      </c>
      <c r="G298" s="15">
        <v>101.60299999999999</v>
      </c>
      <c r="H298" s="15">
        <v>2.5</v>
      </c>
      <c r="I298" s="15">
        <v>15</v>
      </c>
      <c r="J298" s="15">
        <v>606.56700000000001</v>
      </c>
      <c r="K298" s="14">
        <v>1000000.907</v>
      </c>
      <c r="L298" s="15">
        <v>598.58100000000002</v>
      </c>
      <c r="M298" s="14">
        <v>72897.221999999994</v>
      </c>
      <c r="N298" s="14">
        <v>885212.69</v>
      </c>
      <c r="O298" s="14">
        <v>70147.103000000003</v>
      </c>
      <c r="P298" s="14">
        <v>664505.05500000005</v>
      </c>
      <c r="Q298" s="14">
        <v>37216.519</v>
      </c>
      <c r="R298" s="14">
        <v>51595.962</v>
      </c>
      <c r="S298" s="16">
        <v>0</v>
      </c>
      <c r="T298" s="14">
        <v>61995604.725000001</v>
      </c>
      <c r="U298" s="14">
        <v>2630516.7316775816</v>
      </c>
      <c r="V298" s="14">
        <v>-384344.94815050357</v>
      </c>
      <c r="W298" s="14">
        <v>8868299.9999999888</v>
      </c>
      <c r="X298" s="17">
        <f>T298+U298+V298+W298</f>
        <v>73110076.50852707</v>
      </c>
    </row>
    <row r="299" spans="1:24" x14ac:dyDescent="0.4">
      <c r="A299" s="13" t="s">
        <v>297</v>
      </c>
      <c r="B299" s="14">
        <v>4875</v>
      </c>
      <c r="C299" s="14">
        <v>3750</v>
      </c>
      <c r="D299" s="15">
        <v>100</v>
      </c>
      <c r="E299" s="15">
        <v>1</v>
      </c>
      <c r="F299" s="15">
        <v>177.03200000000001</v>
      </c>
      <c r="G299" s="15">
        <v>118.021</v>
      </c>
      <c r="H299" s="15">
        <v>1.5</v>
      </c>
      <c r="I299" s="15">
        <v>20</v>
      </c>
      <c r="J299" s="15">
        <v>607.19000000000005</v>
      </c>
      <c r="K299" s="14">
        <v>1000001.486</v>
      </c>
      <c r="L299" s="15">
        <v>597.10599999999999</v>
      </c>
      <c r="M299" s="14">
        <v>55724.764999999999</v>
      </c>
      <c r="N299" s="14">
        <v>824784.86100000003</v>
      </c>
      <c r="O299" s="14">
        <v>62046.351000000002</v>
      </c>
      <c r="P299" s="14">
        <v>618370.54700000002</v>
      </c>
      <c r="Q299" s="14">
        <v>35935.512000000002</v>
      </c>
      <c r="R299" s="14">
        <v>35652.273000000001</v>
      </c>
      <c r="S299" s="16">
        <v>0</v>
      </c>
      <c r="T299" s="14">
        <v>54168408.750000007</v>
      </c>
      <c r="U299" s="14">
        <v>2578736.1189609119</v>
      </c>
      <c r="V299" s="14">
        <v>-384344.94815050357</v>
      </c>
      <c r="W299" s="14">
        <v>9900800.0000000037</v>
      </c>
      <c r="X299" s="17">
        <f>T299+U299+V299+W299</f>
        <v>66263599.920810416</v>
      </c>
    </row>
    <row r="300" spans="1:24" x14ac:dyDescent="0.4">
      <c r="A300" s="13" t="s">
        <v>298</v>
      </c>
      <c r="B300" s="14">
        <v>4875</v>
      </c>
      <c r="C300" s="14">
        <v>3750</v>
      </c>
      <c r="D300" s="15">
        <v>105</v>
      </c>
      <c r="E300" s="15">
        <v>1</v>
      </c>
      <c r="F300" s="15">
        <v>177.03200000000001</v>
      </c>
      <c r="G300" s="15">
        <v>118.021</v>
      </c>
      <c r="H300" s="15">
        <v>1.5</v>
      </c>
      <c r="I300" s="15">
        <v>20</v>
      </c>
      <c r="J300" s="15">
        <v>607.41</v>
      </c>
      <c r="K300" s="14">
        <v>1000001.486</v>
      </c>
      <c r="L300" s="15">
        <v>597.32600000000002</v>
      </c>
      <c r="M300" s="14">
        <v>56139.334000000003</v>
      </c>
      <c r="N300" s="14">
        <v>811244.78500000003</v>
      </c>
      <c r="O300" s="14">
        <v>57769.873</v>
      </c>
      <c r="P300" s="14">
        <v>608337.71900000004</v>
      </c>
      <c r="Q300" s="14">
        <v>35935.512000000002</v>
      </c>
      <c r="R300" s="14">
        <v>35652.273000000001</v>
      </c>
      <c r="S300" s="16">
        <v>0</v>
      </c>
      <c r="T300" s="14">
        <v>53604927.387000002</v>
      </c>
      <c r="U300" s="14">
        <v>2510359.0299421754</v>
      </c>
      <c r="V300" s="14">
        <v>-384344.94815050357</v>
      </c>
      <c r="W300" s="14">
        <v>9746799.9999999851</v>
      </c>
      <c r="X300" s="17">
        <f>T300+U300+V300+W300</f>
        <v>65477741.468791664</v>
      </c>
    </row>
    <row r="301" spans="1:24" x14ac:dyDescent="0.4">
      <c r="A301" s="13" t="s">
        <v>299</v>
      </c>
      <c r="B301" s="14">
        <v>4875</v>
      </c>
      <c r="C301" s="14">
        <v>3750</v>
      </c>
      <c r="D301" s="15">
        <v>110</v>
      </c>
      <c r="E301" s="15">
        <v>1</v>
      </c>
      <c r="F301" s="15">
        <v>177.03200000000001</v>
      </c>
      <c r="G301" s="15">
        <v>118.021</v>
      </c>
      <c r="H301" s="15">
        <v>1.5</v>
      </c>
      <c r="I301" s="15">
        <v>20</v>
      </c>
      <c r="J301" s="15">
        <v>607.471</v>
      </c>
      <c r="K301" s="14">
        <v>1000001.486</v>
      </c>
      <c r="L301" s="15">
        <v>597.38699999999994</v>
      </c>
      <c r="M301" s="14">
        <v>56731.868000000002</v>
      </c>
      <c r="N301" s="14">
        <v>804924.93</v>
      </c>
      <c r="O301" s="14">
        <v>52269.563999999998</v>
      </c>
      <c r="P301" s="14">
        <v>604139.05099999998</v>
      </c>
      <c r="Q301" s="14">
        <v>35935.512000000002</v>
      </c>
      <c r="R301" s="14">
        <v>35652.273000000001</v>
      </c>
      <c r="S301" s="16">
        <v>0</v>
      </c>
      <c r="T301" s="14">
        <v>53304058.218000002</v>
      </c>
      <c r="U301" s="14">
        <v>2484823.3415587619</v>
      </c>
      <c r="V301" s="14">
        <v>-384344.94815050357</v>
      </c>
      <c r="W301" s="14">
        <v>9704100.0000000391</v>
      </c>
      <c r="X301" s="17">
        <f>T301+U301+V301+W301</f>
        <v>65108636.611408301</v>
      </c>
    </row>
    <row r="302" spans="1:24" x14ac:dyDescent="0.4">
      <c r="A302" s="13" t="s">
        <v>372</v>
      </c>
      <c r="B302" s="14">
        <v>4875</v>
      </c>
      <c r="C302" s="14">
        <v>3750</v>
      </c>
      <c r="D302" s="15">
        <v>100</v>
      </c>
      <c r="E302" s="15">
        <v>1</v>
      </c>
      <c r="F302" s="15">
        <v>205.33</v>
      </c>
      <c r="G302" s="15">
        <v>102.66500000000001</v>
      </c>
      <c r="H302" s="15">
        <v>2</v>
      </c>
      <c r="I302" s="15">
        <v>20</v>
      </c>
      <c r="J302" s="15">
        <v>607.79399999999998</v>
      </c>
      <c r="K302" s="14">
        <v>1000000.968</v>
      </c>
      <c r="L302" s="15">
        <v>597.78200000000004</v>
      </c>
      <c r="M302" s="14">
        <v>58736.82</v>
      </c>
      <c r="N302" s="14">
        <v>828768.39500000002</v>
      </c>
      <c r="O302" s="14">
        <v>61625.618999999999</v>
      </c>
      <c r="P302" s="14">
        <v>621576.17700000003</v>
      </c>
      <c r="Q302" s="14">
        <v>38781.048000000003</v>
      </c>
      <c r="R302" s="14">
        <v>34459.345000000001</v>
      </c>
      <c r="S302" s="16">
        <v>0</v>
      </c>
      <c r="T302" s="14">
        <v>54856367.151000001</v>
      </c>
      <c r="U302" s="14">
        <v>2481028.2447886905</v>
      </c>
      <c r="V302" s="14">
        <v>-384344.94815050357</v>
      </c>
      <c r="W302" s="14">
        <v>9427599.9999999721</v>
      </c>
      <c r="X302" s="17">
        <f>T302+U302+V302+W302</f>
        <v>66380650.447638161</v>
      </c>
    </row>
    <row r="303" spans="1:24" x14ac:dyDescent="0.4">
      <c r="A303" s="13" t="s">
        <v>373</v>
      </c>
      <c r="B303" s="14">
        <v>4875</v>
      </c>
      <c r="C303" s="14">
        <v>3750</v>
      </c>
      <c r="D303" s="15">
        <v>105</v>
      </c>
      <c r="E303" s="15">
        <v>1</v>
      </c>
      <c r="F303" s="15">
        <v>205.33</v>
      </c>
      <c r="G303" s="15">
        <v>102.66500000000001</v>
      </c>
      <c r="H303" s="15">
        <v>2</v>
      </c>
      <c r="I303" s="15">
        <v>20</v>
      </c>
      <c r="J303" s="15">
        <v>608.21500000000003</v>
      </c>
      <c r="K303" s="14">
        <v>1000000.968</v>
      </c>
      <c r="L303" s="15">
        <v>598.20399999999995</v>
      </c>
      <c r="M303" s="14">
        <v>58902.309000000001</v>
      </c>
      <c r="N303" s="14">
        <v>801497.10499999998</v>
      </c>
      <c r="O303" s="14">
        <v>59391.385000000002</v>
      </c>
      <c r="P303" s="14">
        <v>601425.66399999999</v>
      </c>
      <c r="Q303" s="14">
        <v>38781.048000000003</v>
      </c>
      <c r="R303" s="14">
        <v>34459.345000000001</v>
      </c>
      <c r="S303" s="16">
        <v>0</v>
      </c>
      <c r="T303" s="14">
        <v>53808115.781999998</v>
      </c>
      <c r="U303" s="14">
        <v>2354028.3781973915</v>
      </c>
      <c r="V303" s="14">
        <v>-384344.94815050357</v>
      </c>
      <c r="W303" s="14">
        <v>9132200.0000000335</v>
      </c>
      <c r="X303" s="17">
        <f>T303+U303+V303+W303</f>
        <v>64909999.212046921</v>
      </c>
    </row>
    <row r="304" spans="1:24" x14ac:dyDescent="0.4">
      <c r="A304" s="13" t="s">
        <v>374</v>
      </c>
      <c r="B304" s="14">
        <v>4875</v>
      </c>
      <c r="C304" s="14">
        <v>3750</v>
      </c>
      <c r="D304" s="15">
        <v>110</v>
      </c>
      <c r="E304" s="15">
        <v>1</v>
      </c>
      <c r="F304" s="15">
        <v>205.33</v>
      </c>
      <c r="G304" s="15">
        <v>102.66500000000001</v>
      </c>
      <c r="H304" s="15">
        <v>2</v>
      </c>
      <c r="I304" s="15">
        <v>20</v>
      </c>
      <c r="J304" s="15">
        <v>608.35</v>
      </c>
      <c r="K304" s="14">
        <v>1000000.968</v>
      </c>
      <c r="L304" s="15">
        <v>598.33799999999997</v>
      </c>
      <c r="M304" s="14">
        <v>59164.838000000003</v>
      </c>
      <c r="N304" s="14">
        <v>787268.18500000006</v>
      </c>
      <c r="O304" s="14">
        <v>52100.213000000003</v>
      </c>
      <c r="P304" s="14">
        <v>590718.08600000001</v>
      </c>
      <c r="Q304" s="14">
        <v>38781.048000000003</v>
      </c>
      <c r="R304" s="14">
        <v>34459.345000000001</v>
      </c>
      <c r="S304" s="16">
        <v>0</v>
      </c>
      <c r="T304" s="14">
        <v>53168455.653000005</v>
      </c>
      <c r="U304" s="14">
        <v>2301118.5279499739</v>
      </c>
      <c r="V304" s="14">
        <v>-384344.94815050357</v>
      </c>
      <c r="W304" s="14">
        <v>9038400.0000000242</v>
      </c>
      <c r="X304" s="17">
        <f>T304+U304+V304+W304</f>
        <v>64123629.2327995</v>
      </c>
    </row>
    <row r="305" spans="1:24" x14ac:dyDescent="0.4">
      <c r="A305" s="13" t="s">
        <v>447</v>
      </c>
      <c r="B305" s="14">
        <v>4875</v>
      </c>
      <c r="C305" s="14">
        <v>3750</v>
      </c>
      <c r="D305" s="15">
        <v>100</v>
      </c>
      <c r="E305" s="15">
        <v>1</v>
      </c>
      <c r="F305" s="15">
        <v>231.26599999999999</v>
      </c>
      <c r="G305" s="15">
        <v>92.506</v>
      </c>
      <c r="H305" s="15">
        <v>2.5</v>
      </c>
      <c r="I305" s="15">
        <v>20</v>
      </c>
      <c r="J305" s="15">
        <v>607.61699999999996</v>
      </c>
      <c r="K305" s="14">
        <v>999998.67099999997</v>
      </c>
      <c r="L305" s="15">
        <v>597.68799999999999</v>
      </c>
      <c r="M305" s="14">
        <v>60619.165000000001</v>
      </c>
      <c r="N305" s="14">
        <v>859235.56700000004</v>
      </c>
      <c r="O305" s="14">
        <v>64525.788</v>
      </c>
      <c r="P305" s="14">
        <v>644934.55299999996</v>
      </c>
      <c r="Q305" s="14">
        <v>42037.964</v>
      </c>
      <c r="R305" s="14">
        <v>33093.870000000003</v>
      </c>
      <c r="S305" s="16">
        <v>0</v>
      </c>
      <c r="T305" s="14">
        <v>56647200.057000011</v>
      </c>
      <c r="U305" s="14">
        <v>2580719.8381293002</v>
      </c>
      <c r="V305" s="14">
        <v>-384344.94815050357</v>
      </c>
      <c r="W305" s="14">
        <v>9493400.0000000075</v>
      </c>
      <c r="X305" s="17">
        <f>T305+U305+V305+W305</f>
        <v>68336974.946978807</v>
      </c>
    </row>
    <row r="306" spans="1:24" x14ac:dyDescent="0.4">
      <c r="A306" s="13" t="s">
        <v>448</v>
      </c>
      <c r="B306" s="14">
        <v>4875</v>
      </c>
      <c r="C306" s="14">
        <v>3750</v>
      </c>
      <c r="D306" s="15">
        <v>105</v>
      </c>
      <c r="E306" s="15">
        <v>1</v>
      </c>
      <c r="F306" s="15">
        <v>231.26599999999999</v>
      </c>
      <c r="G306" s="15">
        <v>92.506</v>
      </c>
      <c r="H306" s="15">
        <v>2.5</v>
      </c>
      <c r="I306" s="15">
        <v>20</v>
      </c>
      <c r="J306" s="15">
        <v>608.197</v>
      </c>
      <c r="K306" s="14">
        <v>999998.67099999997</v>
      </c>
      <c r="L306" s="15">
        <v>598.26800000000003</v>
      </c>
      <c r="M306" s="14">
        <v>60401.824999999997</v>
      </c>
      <c r="N306" s="14">
        <v>819292.63100000005</v>
      </c>
      <c r="O306" s="14">
        <v>64528.345000000001</v>
      </c>
      <c r="P306" s="14">
        <v>614433.46699999995</v>
      </c>
      <c r="Q306" s="14">
        <v>42037.964</v>
      </c>
      <c r="R306" s="14">
        <v>33093.870000000003</v>
      </c>
      <c r="S306" s="16">
        <v>0</v>
      </c>
      <c r="T306" s="14">
        <v>55136328.299999997</v>
      </c>
      <c r="U306" s="14">
        <v>2399787.4863900808</v>
      </c>
      <c r="V306" s="14">
        <v>-384344.94815050357</v>
      </c>
      <c r="W306" s="14">
        <v>9087399.9999999795</v>
      </c>
      <c r="X306" s="17">
        <f>T306+U306+V306+W306</f>
        <v>66239170.838239558</v>
      </c>
    </row>
    <row r="307" spans="1:24" x14ac:dyDescent="0.4">
      <c r="A307" s="13" t="s">
        <v>449</v>
      </c>
      <c r="B307" s="14">
        <v>4875</v>
      </c>
      <c r="C307" s="14">
        <v>3750</v>
      </c>
      <c r="D307" s="15">
        <v>110</v>
      </c>
      <c r="E307" s="15">
        <v>1</v>
      </c>
      <c r="F307" s="15">
        <v>231.26599999999999</v>
      </c>
      <c r="G307" s="15">
        <v>92.506</v>
      </c>
      <c r="H307" s="15">
        <v>2.5</v>
      </c>
      <c r="I307" s="15">
        <v>20</v>
      </c>
      <c r="J307" s="15">
        <v>608.43499999999995</v>
      </c>
      <c r="K307" s="14">
        <v>999998.67099999997</v>
      </c>
      <c r="L307" s="15">
        <v>598.50599999999997</v>
      </c>
      <c r="M307" s="14">
        <v>60464.375999999997</v>
      </c>
      <c r="N307" s="14">
        <v>795130.05900000001</v>
      </c>
      <c r="O307" s="14">
        <v>57737.002</v>
      </c>
      <c r="P307" s="14">
        <v>596790.69700000004</v>
      </c>
      <c r="Q307" s="14">
        <v>42037.964</v>
      </c>
      <c r="R307" s="14">
        <v>33093.870000000003</v>
      </c>
      <c r="S307" s="16">
        <v>0</v>
      </c>
      <c r="T307" s="14">
        <v>54137924.832000002</v>
      </c>
      <c r="U307" s="14">
        <v>2311289.2674150923</v>
      </c>
      <c r="V307" s="14">
        <v>-384344.94815050357</v>
      </c>
      <c r="W307" s="14">
        <v>8920800.0000000205</v>
      </c>
      <c r="X307" s="17">
        <f>T307+U307+V307+W307</f>
        <v>64985669.151264615</v>
      </c>
    </row>
    <row r="308" spans="1:24" x14ac:dyDescent="0.4">
      <c r="A308" s="13" t="s">
        <v>75</v>
      </c>
      <c r="B308" s="14">
        <v>4875</v>
      </c>
      <c r="C308" s="14">
        <v>3800</v>
      </c>
      <c r="D308" s="15">
        <v>100</v>
      </c>
      <c r="E308" s="15">
        <v>1</v>
      </c>
      <c r="F308" s="15">
        <v>195.679</v>
      </c>
      <c r="G308" s="15">
        <v>130.453</v>
      </c>
      <c r="H308" s="15">
        <v>1.5</v>
      </c>
      <c r="I308" s="15">
        <v>15</v>
      </c>
      <c r="J308" s="15">
        <v>601.29399999999998</v>
      </c>
      <c r="K308" s="14">
        <v>999999.04099999997</v>
      </c>
      <c r="L308" s="15">
        <v>593.23900000000003</v>
      </c>
      <c r="M308" s="14">
        <v>70616.278000000006</v>
      </c>
      <c r="N308" s="14">
        <v>1105677.4369999999</v>
      </c>
      <c r="O308" s="14">
        <v>80325.123999999996</v>
      </c>
      <c r="P308" s="14">
        <v>829771.97499999998</v>
      </c>
      <c r="Q308" s="14">
        <v>32228.355</v>
      </c>
      <c r="R308" s="14">
        <v>53673.391000000003</v>
      </c>
      <c r="S308" s="16">
        <v>0</v>
      </c>
      <c r="T308" s="14">
        <v>69506798.868000001</v>
      </c>
      <c r="U308" s="14">
        <v>4269169.3615499474</v>
      </c>
      <c r="V308" s="14">
        <v>-799734.2634551978</v>
      </c>
      <c r="W308" s="14">
        <v>12607699.999999978</v>
      </c>
      <c r="X308" s="17">
        <f>T308+U308+V308+W308</f>
        <v>85583933.966094732</v>
      </c>
    </row>
    <row r="309" spans="1:24" x14ac:dyDescent="0.4">
      <c r="A309" s="13" t="s">
        <v>76</v>
      </c>
      <c r="B309" s="14">
        <v>4875</v>
      </c>
      <c r="C309" s="14">
        <v>3800</v>
      </c>
      <c r="D309" s="15">
        <v>105</v>
      </c>
      <c r="E309" s="15">
        <v>1</v>
      </c>
      <c r="F309" s="15">
        <v>195.679</v>
      </c>
      <c r="G309" s="15">
        <v>130.453</v>
      </c>
      <c r="H309" s="15">
        <v>1.5</v>
      </c>
      <c r="I309" s="15">
        <v>15</v>
      </c>
      <c r="J309" s="15">
        <v>601.63599999999997</v>
      </c>
      <c r="K309" s="14">
        <v>999999.04099999997</v>
      </c>
      <c r="L309" s="15">
        <v>593.58100000000002</v>
      </c>
      <c r="M309" s="14">
        <v>69959.820999999996</v>
      </c>
      <c r="N309" s="14">
        <v>1079001.6229999999</v>
      </c>
      <c r="O309" s="14">
        <v>80499.292000000001</v>
      </c>
      <c r="P309" s="14">
        <v>809171.73800000001</v>
      </c>
      <c r="Q309" s="14">
        <v>32228.355</v>
      </c>
      <c r="R309" s="14">
        <v>53673.391000000003</v>
      </c>
      <c r="S309" s="16">
        <v>0</v>
      </c>
      <c r="T309" s="14">
        <v>68488540.731000006</v>
      </c>
      <c r="U309" s="14">
        <v>4121942.5854399255</v>
      </c>
      <c r="V309" s="14">
        <v>-799734.2634551978</v>
      </c>
      <c r="W309" s="14">
        <v>12368299.999999989</v>
      </c>
      <c r="X309" s="17">
        <f>T309+U309+V309+W309</f>
        <v>84179049.052984715</v>
      </c>
    </row>
    <row r="310" spans="1:24" x14ac:dyDescent="0.4">
      <c r="A310" s="13" t="s">
        <v>77</v>
      </c>
      <c r="B310" s="14">
        <v>4875</v>
      </c>
      <c r="C310" s="14">
        <v>3800</v>
      </c>
      <c r="D310" s="15">
        <v>110</v>
      </c>
      <c r="E310" s="15">
        <v>1</v>
      </c>
      <c r="F310" s="15">
        <v>195.679</v>
      </c>
      <c r="G310" s="15">
        <v>130.453</v>
      </c>
      <c r="H310" s="15">
        <v>1.5</v>
      </c>
      <c r="I310" s="15">
        <v>15</v>
      </c>
      <c r="J310" s="15">
        <v>601.88</v>
      </c>
      <c r="K310" s="14">
        <v>999999.04099999997</v>
      </c>
      <c r="L310" s="15">
        <v>593.82500000000005</v>
      </c>
      <c r="M310" s="14">
        <v>69323.032999999996</v>
      </c>
      <c r="N310" s="14">
        <v>1056424.1939999999</v>
      </c>
      <c r="O310" s="14">
        <v>80907.471999999994</v>
      </c>
      <c r="P310" s="14">
        <v>793047.78300000005</v>
      </c>
      <c r="Q310" s="14">
        <v>32228.355</v>
      </c>
      <c r="R310" s="14">
        <v>53673.391000000003</v>
      </c>
      <c r="S310" s="16">
        <v>0</v>
      </c>
      <c r="T310" s="14">
        <v>67653022.125</v>
      </c>
      <c r="U310" s="14">
        <v>4012095.3306496064</v>
      </c>
      <c r="V310" s="14">
        <v>-799734.2634551978</v>
      </c>
      <c r="W310" s="14">
        <v>12197499.999999968</v>
      </c>
      <c r="X310" s="17">
        <f>T310+U310+V310+W310</f>
        <v>83062883.192194372</v>
      </c>
    </row>
    <row r="311" spans="1:24" x14ac:dyDescent="0.4">
      <c r="A311" s="13" t="s">
        <v>150</v>
      </c>
      <c r="B311" s="14">
        <v>4875</v>
      </c>
      <c r="C311" s="14">
        <v>3800</v>
      </c>
      <c r="D311" s="15">
        <v>100</v>
      </c>
      <c r="E311" s="15">
        <v>1</v>
      </c>
      <c r="F311" s="15">
        <v>226.279</v>
      </c>
      <c r="G311" s="15">
        <v>113.14</v>
      </c>
      <c r="H311" s="15">
        <v>2</v>
      </c>
      <c r="I311" s="15">
        <v>15</v>
      </c>
      <c r="J311" s="15">
        <v>601.80700000000002</v>
      </c>
      <c r="K311" s="14">
        <v>999999.78300000005</v>
      </c>
      <c r="L311" s="15">
        <v>593.78399999999999</v>
      </c>
      <c r="M311" s="14">
        <v>73611.365000000005</v>
      </c>
      <c r="N311" s="14">
        <v>1093697.4809999999</v>
      </c>
      <c r="O311" s="14">
        <v>77393.464999999997</v>
      </c>
      <c r="P311" s="14">
        <v>820881.56900000002</v>
      </c>
      <c r="Q311" s="14">
        <v>34561.063999999998</v>
      </c>
      <c r="R311" s="14">
        <v>52701.875</v>
      </c>
      <c r="S311" s="16">
        <v>0</v>
      </c>
      <c r="T311" s="14">
        <v>69468561.936000004</v>
      </c>
      <c r="U311" s="14">
        <v>4130033.9799790895</v>
      </c>
      <c r="V311" s="14">
        <v>-799734.2634551978</v>
      </c>
      <c r="W311" s="14">
        <v>12226200.000000006</v>
      </c>
      <c r="X311" s="17">
        <f>T311+U311+V311+W311</f>
        <v>85025061.65252389</v>
      </c>
    </row>
    <row r="312" spans="1:24" x14ac:dyDescent="0.4">
      <c r="A312" s="13" t="s">
        <v>151</v>
      </c>
      <c r="B312" s="14">
        <v>4875</v>
      </c>
      <c r="C312" s="14">
        <v>3800</v>
      </c>
      <c r="D312" s="15">
        <v>105</v>
      </c>
      <c r="E312" s="15">
        <v>1</v>
      </c>
      <c r="F312" s="15">
        <v>226.279</v>
      </c>
      <c r="G312" s="15">
        <v>113.14</v>
      </c>
      <c r="H312" s="15">
        <v>2</v>
      </c>
      <c r="I312" s="15">
        <v>15</v>
      </c>
      <c r="J312" s="15">
        <v>602.39300000000003</v>
      </c>
      <c r="K312" s="14">
        <v>999999.78300000005</v>
      </c>
      <c r="L312" s="15">
        <v>594.37</v>
      </c>
      <c r="M312" s="14">
        <v>72835.024999999994</v>
      </c>
      <c r="N312" s="14">
        <v>1045071.7560000001</v>
      </c>
      <c r="O312" s="14">
        <v>78832.328999999998</v>
      </c>
      <c r="P312" s="14">
        <v>783819.71499999997</v>
      </c>
      <c r="Q312" s="14">
        <v>34561.063999999998</v>
      </c>
      <c r="R312" s="14">
        <v>52701.875</v>
      </c>
      <c r="S312" s="16">
        <v>0</v>
      </c>
      <c r="T312" s="14">
        <v>67644369.024000004</v>
      </c>
      <c r="U312" s="14">
        <v>3878917.515796857</v>
      </c>
      <c r="V312" s="14">
        <v>-799734.2634551978</v>
      </c>
      <c r="W312" s="14">
        <v>11815999.999999996</v>
      </c>
      <c r="X312" s="17">
        <f>T312+U312+V312+W312</f>
        <v>82539552.276341662</v>
      </c>
    </row>
    <row r="313" spans="1:24" x14ac:dyDescent="0.4">
      <c r="A313" s="13" t="s">
        <v>152</v>
      </c>
      <c r="B313" s="14">
        <v>4875</v>
      </c>
      <c r="C313" s="14">
        <v>3800</v>
      </c>
      <c r="D313" s="15">
        <v>110</v>
      </c>
      <c r="E313" s="15">
        <v>1</v>
      </c>
      <c r="F313" s="15">
        <v>226.279</v>
      </c>
      <c r="G313" s="15">
        <v>113.14</v>
      </c>
      <c r="H313" s="15">
        <v>2</v>
      </c>
      <c r="I313" s="15">
        <v>15</v>
      </c>
      <c r="J313" s="15">
        <v>602.82000000000005</v>
      </c>
      <c r="K313" s="14">
        <v>999999.78300000005</v>
      </c>
      <c r="L313" s="15">
        <v>594.79700000000003</v>
      </c>
      <c r="M313" s="14">
        <v>71859.153999999995</v>
      </c>
      <c r="N313" s="14">
        <v>1004478.557</v>
      </c>
      <c r="O313" s="14">
        <v>76339.801000000007</v>
      </c>
      <c r="P313" s="14">
        <v>753173.04700000002</v>
      </c>
      <c r="Q313" s="14">
        <v>34561.063999999998</v>
      </c>
      <c r="R313" s="14">
        <v>52701.875</v>
      </c>
      <c r="S313" s="16">
        <v>0</v>
      </c>
      <c r="T313" s="14">
        <v>66066466.239000008</v>
      </c>
      <c r="U313" s="14">
        <v>3687254.514225937</v>
      </c>
      <c r="V313" s="14">
        <v>-799734.2634551978</v>
      </c>
      <c r="W313" s="14">
        <v>11517099.999999981</v>
      </c>
      <c r="X313" s="17">
        <f>T313+U313+V313+W313</f>
        <v>80471086.489770725</v>
      </c>
    </row>
    <row r="314" spans="1:24" x14ac:dyDescent="0.4">
      <c r="A314" s="13" t="s">
        <v>225</v>
      </c>
      <c r="B314" s="14">
        <v>4875</v>
      </c>
      <c r="C314" s="14">
        <v>3800</v>
      </c>
      <c r="D314" s="15">
        <v>100</v>
      </c>
      <c r="E314" s="15">
        <v>1</v>
      </c>
      <c r="F314" s="15">
        <v>254.00899999999999</v>
      </c>
      <c r="G314" s="15">
        <v>101.60299999999999</v>
      </c>
      <c r="H314" s="15">
        <v>2.5</v>
      </c>
      <c r="I314" s="15">
        <v>15</v>
      </c>
      <c r="J314" s="15">
        <v>601.83100000000002</v>
      </c>
      <c r="K314" s="14">
        <v>1000000.907</v>
      </c>
      <c r="L314" s="15">
        <v>593.84500000000003</v>
      </c>
      <c r="M314" s="14">
        <v>75587.252999999997</v>
      </c>
      <c r="N314" s="14">
        <v>1091003.0209999999</v>
      </c>
      <c r="O314" s="14">
        <v>73723.040999999997</v>
      </c>
      <c r="P314" s="14">
        <v>817661.076</v>
      </c>
      <c r="Q314" s="14">
        <v>37216.519</v>
      </c>
      <c r="R314" s="14">
        <v>51595.962</v>
      </c>
      <c r="S314" s="16">
        <v>0</v>
      </c>
      <c r="T314" s="14">
        <v>69785370.582000002</v>
      </c>
      <c r="U314" s="14">
        <v>4133520.6485722414</v>
      </c>
      <c r="V314" s="14">
        <v>-799734.2634551978</v>
      </c>
      <c r="W314" s="14">
        <v>12183499.999999981</v>
      </c>
      <c r="X314" s="17">
        <f>T314+U314+V314+W314</f>
        <v>85302656.967117026</v>
      </c>
    </row>
    <row r="315" spans="1:24" x14ac:dyDescent="0.4">
      <c r="A315" s="13" t="s">
        <v>226</v>
      </c>
      <c r="B315" s="14">
        <v>4875</v>
      </c>
      <c r="C315" s="14">
        <v>3800</v>
      </c>
      <c r="D315" s="15">
        <v>105</v>
      </c>
      <c r="E315" s="15">
        <v>1</v>
      </c>
      <c r="F315" s="15">
        <v>254.00899999999999</v>
      </c>
      <c r="G315" s="15">
        <v>101.60299999999999</v>
      </c>
      <c r="H315" s="15">
        <v>2.5</v>
      </c>
      <c r="I315" s="15">
        <v>15</v>
      </c>
      <c r="J315" s="15">
        <v>602.56299999999999</v>
      </c>
      <c r="K315" s="14">
        <v>1000000.907</v>
      </c>
      <c r="L315" s="15">
        <v>594.57799999999997</v>
      </c>
      <c r="M315" s="14">
        <v>75066.794999999998</v>
      </c>
      <c r="N315" s="14">
        <v>1026004.416</v>
      </c>
      <c r="O315" s="14">
        <v>74492.254000000001</v>
      </c>
      <c r="P315" s="14">
        <v>768875.54299999995</v>
      </c>
      <c r="Q315" s="14">
        <v>37216.519</v>
      </c>
      <c r="R315" s="14">
        <v>51595.962</v>
      </c>
      <c r="S315" s="16">
        <v>0</v>
      </c>
      <c r="T315" s="14">
        <v>67350995.792999983</v>
      </c>
      <c r="U315" s="14">
        <v>3811811.4790001186</v>
      </c>
      <c r="V315" s="14">
        <v>-799734.2634551978</v>
      </c>
      <c r="W315" s="14">
        <v>11670400.000000019</v>
      </c>
      <c r="X315" s="17">
        <f>T315+U315+V315+W315</f>
        <v>82033473.008544922</v>
      </c>
    </row>
    <row r="316" spans="1:24" x14ac:dyDescent="0.4">
      <c r="A316" s="13" t="s">
        <v>227</v>
      </c>
      <c r="B316" s="14">
        <v>4875</v>
      </c>
      <c r="C316" s="14">
        <v>3800</v>
      </c>
      <c r="D316" s="15">
        <v>110</v>
      </c>
      <c r="E316" s="15">
        <v>1</v>
      </c>
      <c r="F316" s="15">
        <v>254.00899999999999</v>
      </c>
      <c r="G316" s="15">
        <v>101.60299999999999</v>
      </c>
      <c r="H316" s="15">
        <v>2.5</v>
      </c>
      <c r="I316" s="15">
        <v>15</v>
      </c>
      <c r="J316" s="15">
        <v>603.08799999999997</v>
      </c>
      <c r="K316" s="14">
        <v>1000000.907</v>
      </c>
      <c r="L316" s="15">
        <v>595.10199999999998</v>
      </c>
      <c r="M316" s="14">
        <v>74380.313999999998</v>
      </c>
      <c r="N316" s="14">
        <v>975771.022</v>
      </c>
      <c r="O316" s="14">
        <v>74334.744000000006</v>
      </c>
      <c r="P316" s="14">
        <v>732115.88500000001</v>
      </c>
      <c r="Q316" s="14">
        <v>37216.519</v>
      </c>
      <c r="R316" s="14">
        <v>51595.962</v>
      </c>
      <c r="S316" s="16">
        <v>0</v>
      </c>
      <c r="T316" s="14">
        <v>65471060.627999999</v>
      </c>
      <c r="U316" s="14">
        <v>3582580.555268839</v>
      </c>
      <c r="V316" s="14">
        <v>-799734.2634551978</v>
      </c>
      <c r="W316" s="14">
        <v>11303600.000000017</v>
      </c>
      <c r="X316" s="17">
        <f>T316+U316+V316+W316</f>
        <v>79557506.919813663</v>
      </c>
    </row>
    <row r="317" spans="1:24" x14ac:dyDescent="0.4">
      <c r="A317" s="13" t="s">
        <v>300</v>
      </c>
      <c r="B317" s="14">
        <v>4875</v>
      </c>
      <c r="C317" s="14">
        <v>3800</v>
      </c>
      <c r="D317" s="15">
        <v>100</v>
      </c>
      <c r="E317" s="15">
        <v>1</v>
      </c>
      <c r="F317" s="15">
        <v>177.03200000000001</v>
      </c>
      <c r="G317" s="15">
        <v>118.021</v>
      </c>
      <c r="H317" s="15">
        <v>1.5</v>
      </c>
      <c r="I317" s="15">
        <v>20</v>
      </c>
      <c r="J317" s="15">
        <v>603.67399999999998</v>
      </c>
      <c r="K317" s="14">
        <v>1000001.486</v>
      </c>
      <c r="L317" s="15">
        <v>593.59</v>
      </c>
      <c r="M317" s="14">
        <v>59438.96</v>
      </c>
      <c r="N317" s="14">
        <v>952128.8</v>
      </c>
      <c r="O317" s="14">
        <v>68906.452000000005</v>
      </c>
      <c r="P317" s="14">
        <v>713956.35800000001</v>
      </c>
      <c r="Q317" s="14">
        <v>35935.512000000002</v>
      </c>
      <c r="R317" s="14">
        <v>35652.273000000001</v>
      </c>
      <c r="S317" s="16">
        <v>0</v>
      </c>
      <c r="T317" s="14">
        <v>59103822.324000001</v>
      </c>
      <c r="U317" s="14">
        <v>3555207.9506857735</v>
      </c>
      <c r="V317" s="14">
        <v>-799734.2634551978</v>
      </c>
      <c r="W317" s="14">
        <v>12361999.999999978</v>
      </c>
      <c r="X317" s="17">
        <f>T317+U317+V317+W317</f>
        <v>74221296.011230558</v>
      </c>
    </row>
    <row r="318" spans="1:24" x14ac:dyDescent="0.4">
      <c r="A318" s="13" t="s">
        <v>301</v>
      </c>
      <c r="B318" s="14">
        <v>4875</v>
      </c>
      <c r="C318" s="14">
        <v>3800</v>
      </c>
      <c r="D318" s="15">
        <v>105</v>
      </c>
      <c r="E318" s="15">
        <v>1</v>
      </c>
      <c r="F318" s="15">
        <v>177.03200000000001</v>
      </c>
      <c r="G318" s="15">
        <v>118.021</v>
      </c>
      <c r="H318" s="15">
        <v>1.5</v>
      </c>
      <c r="I318" s="15">
        <v>20</v>
      </c>
      <c r="J318" s="15">
        <v>603.99199999999996</v>
      </c>
      <c r="K318" s="14">
        <v>1000001.486</v>
      </c>
      <c r="L318" s="15">
        <v>593.90800000000002</v>
      </c>
      <c r="M318" s="14">
        <v>59201.463000000003</v>
      </c>
      <c r="N318" s="14">
        <v>929024.63500000001</v>
      </c>
      <c r="O318" s="14">
        <v>69126.323999999993</v>
      </c>
      <c r="P318" s="14">
        <v>696638.54399999999</v>
      </c>
      <c r="Q318" s="14">
        <v>35935.512000000002</v>
      </c>
      <c r="R318" s="14">
        <v>35652.273000000001</v>
      </c>
      <c r="S318" s="16">
        <v>0</v>
      </c>
      <c r="T318" s="14">
        <v>58237337.336999997</v>
      </c>
      <c r="U318" s="14">
        <v>3436285.858494001</v>
      </c>
      <c r="V318" s="14">
        <v>-799734.2634551978</v>
      </c>
      <c r="W318" s="14">
        <v>12139399.999999989</v>
      </c>
      <c r="X318" s="17">
        <f>T318+U318+V318+W318</f>
        <v>73013288.932038784</v>
      </c>
    </row>
    <row r="319" spans="1:24" x14ac:dyDescent="0.4">
      <c r="A319" s="13" t="s">
        <v>302</v>
      </c>
      <c r="B319" s="14">
        <v>4875</v>
      </c>
      <c r="C319" s="14">
        <v>3800</v>
      </c>
      <c r="D319" s="15">
        <v>110</v>
      </c>
      <c r="E319" s="15">
        <v>1</v>
      </c>
      <c r="F319" s="15">
        <v>177.03200000000001</v>
      </c>
      <c r="G319" s="15">
        <v>118.021</v>
      </c>
      <c r="H319" s="15">
        <v>1.5</v>
      </c>
      <c r="I319" s="15">
        <v>20</v>
      </c>
      <c r="J319" s="15">
        <v>604.21100000000001</v>
      </c>
      <c r="K319" s="14">
        <v>1000001.486</v>
      </c>
      <c r="L319" s="15">
        <v>594.12699999999995</v>
      </c>
      <c r="M319" s="14">
        <v>58898.663</v>
      </c>
      <c r="N319" s="14">
        <v>909504.55799999996</v>
      </c>
      <c r="O319" s="14">
        <v>68752.487999999998</v>
      </c>
      <c r="P319" s="14">
        <v>681527.66500000004</v>
      </c>
      <c r="Q319" s="14">
        <v>35935.512000000002</v>
      </c>
      <c r="R319" s="14">
        <v>35652.273000000001</v>
      </c>
      <c r="S319" s="16">
        <v>0</v>
      </c>
      <c r="T319" s="14">
        <v>57486710.126999997</v>
      </c>
      <c r="U319" s="14">
        <v>3346666.3635253585</v>
      </c>
      <c r="V319" s="14">
        <v>-799734.2634551978</v>
      </c>
      <c r="W319" s="14">
        <v>11986100.000000034</v>
      </c>
      <c r="X319" s="17">
        <f>T319+U319+V319+W319</f>
        <v>72019742.227070197</v>
      </c>
    </row>
    <row r="320" spans="1:24" x14ac:dyDescent="0.4">
      <c r="A320" s="13" t="s">
        <v>375</v>
      </c>
      <c r="B320" s="14">
        <v>4875</v>
      </c>
      <c r="C320" s="14">
        <v>3800</v>
      </c>
      <c r="D320" s="15">
        <v>100</v>
      </c>
      <c r="E320" s="15">
        <v>1</v>
      </c>
      <c r="F320" s="15">
        <v>205.33</v>
      </c>
      <c r="G320" s="15">
        <v>102.66500000000001</v>
      </c>
      <c r="H320" s="15">
        <v>2</v>
      </c>
      <c r="I320" s="15">
        <v>20</v>
      </c>
      <c r="J320" s="15">
        <v>603.93100000000004</v>
      </c>
      <c r="K320" s="14">
        <v>1000000.968</v>
      </c>
      <c r="L320" s="15">
        <v>593.91899999999998</v>
      </c>
      <c r="M320" s="14">
        <v>61419.368999999999</v>
      </c>
      <c r="N320" s="14">
        <v>955944.69499999995</v>
      </c>
      <c r="O320" s="14">
        <v>68881.460000000006</v>
      </c>
      <c r="P320" s="14">
        <v>716316.05599999998</v>
      </c>
      <c r="Q320" s="14">
        <v>38781.048000000003</v>
      </c>
      <c r="R320" s="14">
        <v>34459.345000000001</v>
      </c>
      <c r="S320" s="16">
        <v>0</v>
      </c>
      <c r="T320" s="14">
        <v>59762992.022999994</v>
      </c>
      <c r="U320" s="14">
        <v>3523938.2780650966</v>
      </c>
      <c r="V320" s="14">
        <v>-799734.2634551978</v>
      </c>
      <c r="W320" s="14">
        <v>12131700.000000011</v>
      </c>
      <c r="X320" s="17">
        <f>T320+U320+V320+W320</f>
        <v>74618896.037609905</v>
      </c>
    </row>
    <row r="321" spans="1:24" x14ac:dyDescent="0.4">
      <c r="A321" s="13" t="s">
        <v>376</v>
      </c>
      <c r="B321" s="14">
        <v>4875</v>
      </c>
      <c r="C321" s="14">
        <v>3800</v>
      </c>
      <c r="D321" s="15">
        <v>105</v>
      </c>
      <c r="E321" s="15">
        <v>1</v>
      </c>
      <c r="F321" s="15">
        <v>205.33</v>
      </c>
      <c r="G321" s="15">
        <v>102.66500000000001</v>
      </c>
      <c r="H321" s="15">
        <v>2</v>
      </c>
      <c r="I321" s="15">
        <v>20</v>
      </c>
      <c r="J321" s="15">
        <v>604.46799999999996</v>
      </c>
      <c r="K321" s="14">
        <v>1000000.968</v>
      </c>
      <c r="L321" s="15">
        <v>594.45600000000002</v>
      </c>
      <c r="M321" s="14">
        <v>61106.050999999999</v>
      </c>
      <c r="N321" s="14">
        <v>913892.88600000006</v>
      </c>
      <c r="O321" s="14">
        <v>66722.614000000001</v>
      </c>
      <c r="P321" s="14">
        <v>685220.17599999998</v>
      </c>
      <c r="Q321" s="14">
        <v>38781.048000000003</v>
      </c>
      <c r="R321" s="14">
        <v>34459.345000000001</v>
      </c>
      <c r="S321" s="16">
        <v>0</v>
      </c>
      <c r="T321" s="14">
        <v>58156940.307000004</v>
      </c>
      <c r="U321" s="14">
        <v>3316922.2414070615</v>
      </c>
      <c r="V321" s="14">
        <v>-799734.2634551978</v>
      </c>
      <c r="W321" s="14">
        <v>11755799.999999989</v>
      </c>
      <c r="X321" s="17">
        <f>T321+U321+V321+W321</f>
        <v>72429928.284951851</v>
      </c>
    </row>
    <row r="322" spans="1:24" x14ac:dyDescent="0.4">
      <c r="A322" s="13" t="s">
        <v>377</v>
      </c>
      <c r="B322" s="14">
        <v>4875</v>
      </c>
      <c r="C322" s="14">
        <v>3800</v>
      </c>
      <c r="D322" s="15">
        <v>110</v>
      </c>
      <c r="E322" s="15">
        <v>1</v>
      </c>
      <c r="F322" s="15">
        <v>205.33</v>
      </c>
      <c r="G322" s="15">
        <v>102.66500000000001</v>
      </c>
      <c r="H322" s="15">
        <v>2</v>
      </c>
      <c r="I322" s="15">
        <v>20</v>
      </c>
      <c r="J322" s="15">
        <v>604.79700000000003</v>
      </c>
      <c r="K322" s="14">
        <v>1000000.968</v>
      </c>
      <c r="L322" s="15">
        <v>594.78599999999994</v>
      </c>
      <c r="M322" s="14">
        <v>60881.315000000002</v>
      </c>
      <c r="N322" s="14">
        <v>881427.77399999998</v>
      </c>
      <c r="O322" s="14">
        <v>66192.498000000007</v>
      </c>
      <c r="P322" s="14">
        <v>661350.93299999996</v>
      </c>
      <c r="Q322" s="14">
        <v>38781.048000000003</v>
      </c>
      <c r="R322" s="14">
        <v>34459.345000000001</v>
      </c>
      <c r="S322" s="16">
        <v>0</v>
      </c>
      <c r="T322" s="14">
        <v>56936808.464999996</v>
      </c>
      <c r="U322" s="14">
        <v>3179959.7489967691</v>
      </c>
      <c r="V322" s="14">
        <v>-799734.2634551978</v>
      </c>
      <c r="W322" s="14">
        <v>11524800.000000039</v>
      </c>
      <c r="X322" s="17">
        <f>T322+U322+V322+W322</f>
        <v>70841833.950541615</v>
      </c>
    </row>
    <row r="323" spans="1:24" x14ac:dyDescent="0.4">
      <c r="A323" s="13" t="s">
        <v>450</v>
      </c>
      <c r="B323" s="14">
        <v>4875</v>
      </c>
      <c r="C323" s="14">
        <v>3800</v>
      </c>
      <c r="D323" s="15">
        <v>100</v>
      </c>
      <c r="E323" s="15">
        <v>1</v>
      </c>
      <c r="F323" s="15">
        <v>231.26599999999999</v>
      </c>
      <c r="G323" s="15">
        <v>92.506</v>
      </c>
      <c r="H323" s="15">
        <v>2.5</v>
      </c>
      <c r="I323" s="15">
        <v>20</v>
      </c>
      <c r="J323" s="15">
        <v>603.63800000000003</v>
      </c>
      <c r="K323" s="14">
        <v>999998.67099999997</v>
      </c>
      <c r="L323" s="15">
        <v>593.70899999999995</v>
      </c>
      <c r="M323" s="14">
        <v>62985.372000000003</v>
      </c>
      <c r="N323" s="14">
        <v>978597.46400000004</v>
      </c>
      <c r="O323" s="14">
        <v>66555.428</v>
      </c>
      <c r="P323" s="14">
        <v>733324.78599999996</v>
      </c>
      <c r="Q323" s="14">
        <v>42037.964</v>
      </c>
      <c r="R323" s="14">
        <v>33093.870000000003</v>
      </c>
      <c r="S323" s="16">
        <v>0</v>
      </c>
      <c r="T323" s="14">
        <v>61168847.483999997</v>
      </c>
      <c r="U323" s="14">
        <v>3653149.0479244734</v>
      </c>
      <c r="V323" s="14">
        <v>-799734.2634551978</v>
      </c>
      <c r="W323" s="14">
        <v>12278700.000000037</v>
      </c>
      <c r="X323" s="17">
        <f>T323+U323+V323+W323</f>
        <v>76300962.268469304</v>
      </c>
    </row>
    <row r="324" spans="1:24" x14ac:dyDescent="0.4">
      <c r="A324" s="13" t="s">
        <v>451</v>
      </c>
      <c r="B324" s="14">
        <v>4875</v>
      </c>
      <c r="C324" s="14">
        <v>3800</v>
      </c>
      <c r="D324" s="15">
        <v>105</v>
      </c>
      <c r="E324" s="15">
        <v>1</v>
      </c>
      <c r="F324" s="15">
        <v>231.26599999999999</v>
      </c>
      <c r="G324" s="15">
        <v>92.506</v>
      </c>
      <c r="H324" s="15">
        <v>2.5</v>
      </c>
      <c r="I324" s="15">
        <v>20</v>
      </c>
      <c r="J324" s="15">
        <v>604.346</v>
      </c>
      <c r="K324" s="14">
        <v>999998.67099999997</v>
      </c>
      <c r="L324" s="15">
        <v>594.41700000000003</v>
      </c>
      <c r="M324" s="14">
        <v>62484.627</v>
      </c>
      <c r="N324" s="14">
        <v>920837.777</v>
      </c>
      <c r="O324" s="14">
        <v>67190.028999999995</v>
      </c>
      <c r="P324" s="14">
        <v>690337.68200000003</v>
      </c>
      <c r="Q324" s="14">
        <v>42037.964</v>
      </c>
      <c r="R324" s="14">
        <v>33093.870000000003</v>
      </c>
      <c r="S324" s="16">
        <v>0</v>
      </c>
      <c r="T324" s="14">
        <v>59010854.964000002</v>
      </c>
      <c r="U324" s="14">
        <v>3373887.1111688889</v>
      </c>
      <c r="V324" s="14">
        <v>-799734.2634551978</v>
      </c>
      <c r="W324" s="14">
        <v>11783099.99999998</v>
      </c>
      <c r="X324" s="17">
        <f>T324+U324+V324+W324</f>
        <v>73368107.811713681</v>
      </c>
    </row>
    <row r="325" spans="1:24" x14ac:dyDescent="0.4">
      <c r="A325" s="13" t="s">
        <v>452</v>
      </c>
      <c r="B325" s="14">
        <v>4875</v>
      </c>
      <c r="C325" s="14">
        <v>3800</v>
      </c>
      <c r="D325" s="15">
        <v>110</v>
      </c>
      <c r="E325" s="15">
        <v>1</v>
      </c>
      <c r="F325" s="15">
        <v>231.26599999999999</v>
      </c>
      <c r="G325" s="15">
        <v>92.506</v>
      </c>
      <c r="H325" s="15">
        <v>2.5</v>
      </c>
      <c r="I325" s="15">
        <v>20</v>
      </c>
      <c r="J325" s="15">
        <v>604.80999999999995</v>
      </c>
      <c r="K325" s="14">
        <v>999998.67099999997</v>
      </c>
      <c r="L325" s="15">
        <v>594.88099999999997</v>
      </c>
      <c r="M325" s="14">
        <v>62281.671999999999</v>
      </c>
      <c r="N325" s="14">
        <v>875258.54700000002</v>
      </c>
      <c r="O325" s="14">
        <v>66724.73</v>
      </c>
      <c r="P325" s="14">
        <v>656537.95200000005</v>
      </c>
      <c r="Q325" s="14">
        <v>42037.964</v>
      </c>
      <c r="R325" s="14">
        <v>33093.870000000003</v>
      </c>
      <c r="S325" s="16">
        <v>0</v>
      </c>
      <c r="T325" s="14">
        <v>57298534.494000003</v>
      </c>
      <c r="U325" s="14">
        <v>3180671.9019953404</v>
      </c>
      <c r="V325" s="14">
        <v>-799734.2634551978</v>
      </c>
      <c r="W325" s="14">
        <v>11458300.00000002</v>
      </c>
      <c r="X325" s="17">
        <f>T325+U325+V325+W325</f>
        <v>71137772.132540166</v>
      </c>
    </row>
    <row r="326" spans="1:24" x14ac:dyDescent="0.4">
      <c r="A326" s="13" t="s">
        <v>78</v>
      </c>
      <c r="B326" s="14">
        <v>4875</v>
      </c>
      <c r="C326" s="14">
        <v>3850</v>
      </c>
      <c r="D326" s="15">
        <v>100</v>
      </c>
      <c r="E326" s="15">
        <v>1</v>
      </c>
      <c r="F326" s="15">
        <v>195.679</v>
      </c>
      <c r="G326" s="15">
        <v>130.453</v>
      </c>
      <c r="H326" s="15">
        <v>1.5</v>
      </c>
      <c r="I326" s="15">
        <v>15</v>
      </c>
      <c r="J326" s="15">
        <v>597.07000000000005</v>
      </c>
      <c r="K326" s="14">
        <v>999999.04099999997</v>
      </c>
      <c r="L326" s="15">
        <v>589.01599999999996</v>
      </c>
      <c r="M326" s="14">
        <v>75386.978000000003</v>
      </c>
      <c r="N326" s="14">
        <v>1259436.4040000001</v>
      </c>
      <c r="O326" s="14">
        <v>75344.17</v>
      </c>
      <c r="P326" s="14">
        <v>945506.10100000002</v>
      </c>
      <c r="Q326" s="14">
        <v>32228.355</v>
      </c>
      <c r="R326" s="14">
        <v>53673.391000000003</v>
      </c>
      <c r="S326" s="16">
        <v>0</v>
      </c>
      <c r="T326" s="14">
        <v>75277074.534000009</v>
      </c>
      <c r="U326" s="14">
        <v>5791065.114695929</v>
      </c>
      <c r="V326" s="14">
        <v>-1207837.6914640807</v>
      </c>
      <c r="W326" s="14">
        <v>15563800.000000026</v>
      </c>
      <c r="X326" s="17">
        <f>T326+U326+V326+W326</f>
        <v>95424101.957231894</v>
      </c>
    </row>
    <row r="327" spans="1:24" x14ac:dyDescent="0.4">
      <c r="A327" s="13" t="s">
        <v>79</v>
      </c>
      <c r="B327" s="14">
        <v>4875</v>
      </c>
      <c r="C327" s="14">
        <v>3850</v>
      </c>
      <c r="D327" s="15">
        <v>105</v>
      </c>
      <c r="E327" s="15">
        <v>1</v>
      </c>
      <c r="F327" s="15">
        <v>195.679</v>
      </c>
      <c r="G327" s="15">
        <v>130.453</v>
      </c>
      <c r="H327" s="15">
        <v>1.5</v>
      </c>
      <c r="I327" s="15">
        <v>15</v>
      </c>
      <c r="J327" s="15">
        <v>597.31399999999996</v>
      </c>
      <c r="K327" s="14">
        <v>999999.04099999997</v>
      </c>
      <c r="L327" s="15">
        <v>589.26</v>
      </c>
      <c r="M327" s="14">
        <v>74766.732000000004</v>
      </c>
      <c r="N327" s="14">
        <v>1233563.875</v>
      </c>
      <c r="O327" s="14">
        <v>77533.880999999994</v>
      </c>
      <c r="P327" s="14">
        <v>925194.94700000004</v>
      </c>
      <c r="Q327" s="14">
        <v>32228.355</v>
      </c>
      <c r="R327" s="14">
        <v>53673.391000000003</v>
      </c>
      <c r="S327" s="16">
        <v>0</v>
      </c>
      <c r="T327" s="14">
        <v>74314075.040999994</v>
      </c>
      <c r="U327" s="14">
        <v>5649472.82773834</v>
      </c>
      <c r="V327" s="14">
        <v>-1207837.6914640807</v>
      </c>
      <c r="W327" s="14">
        <v>15393000.000000006</v>
      </c>
      <c r="X327" s="17">
        <f>T327+U327+V327+W327</f>
        <v>94148710.177274257</v>
      </c>
    </row>
    <row r="328" spans="1:24" x14ac:dyDescent="0.4">
      <c r="A328" s="13" t="s">
        <v>80</v>
      </c>
      <c r="B328" s="14">
        <v>4875</v>
      </c>
      <c r="C328" s="14">
        <v>3850</v>
      </c>
      <c r="D328" s="15">
        <v>110</v>
      </c>
      <c r="E328" s="15">
        <v>1</v>
      </c>
      <c r="F328" s="15">
        <v>195.679</v>
      </c>
      <c r="G328" s="15">
        <v>130.453</v>
      </c>
      <c r="H328" s="15">
        <v>1.5</v>
      </c>
      <c r="I328" s="15">
        <v>15</v>
      </c>
      <c r="J328" s="15">
        <v>597.47299999999996</v>
      </c>
      <c r="K328" s="14">
        <v>999999.04099999997</v>
      </c>
      <c r="L328" s="15">
        <v>589.41899999999998</v>
      </c>
      <c r="M328" s="14">
        <v>74312.805999999997</v>
      </c>
      <c r="N328" s="14">
        <v>1213413.7819999999</v>
      </c>
      <c r="O328" s="14">
        <v>79926.210000000006</v>
      </c>
      <c r="P328" s="14">
        <v>910509.31099999999</v>
      </c>
      <c r="Q328" s="14">
        <v>32228.355</v>
      </c>
      <c r="R328" s="14">
        <v>53673.391000000003</v>
      </c>
      <c r="S328" s="16">
        <v>0</v>
      </c>
      <c r="T328" s="14">
        <v>73595207.406000003</v>
      </c>
      <c r="U328" s="14">
        <v>5551318.2371592252</v>
      </c>
      <c r="V328" s="14">
        <v>-1207837.6914640807</v>
      </c>
      <c r="W328" s="14">
        <v>15281700.000000011</v>
      </c>
      <c r="X328" s="17">
        <f>T328+U328+V328+W328</f>
        <v>93220387.951695159</v>
      </c>
    </row>
    <row r="329" spans="1:24" x14ac:dyDescent="0.4">
      <c r="A329" s="13" t="s">
        <v>153</v>
      </c>
      <c r="B329" s="14">
        <v>4875</v>
      </c>
      <c r="C329" s="14">
        <v>3850</v>
      </c>
      <c r="D329" s="15">
        <v>100</v>
      </c>
      <c r="E329" s="15">
        <v>1</v>
      </c>
      <c r="F329" s="15">
        <v>226.279</v>
      </c>
      <c r="G329" s="15">
        <v>113.14</v>
      </c>
      <c r="H329" s="15">
        <v>2</v>
      </c>
      <c r="I329" s="15">
        <v>15</v>
      </c>
      <c r="J329" s="15">
        <v>597.75400000000002</v>
      </c>
      <c r="K329" s="14">
        <v>999999.78300000005</v>
      </c>
      <c r="L329" s="15">
        <v>589.73099999999999</v>
      </c>
      <c r="M329" s="14">
        <v>75960.442999999999</v>
      </c>
      <c r="N329" s="14">
        <v>1188151.281</v>
      </c>
      <c r="O329" s="14">
        <v>74236.739000000001</v>
      </c>
      <c r="P329" s="14">
        <v>890274.103</v>
      </c>
      <c r="Q329" s="14">
        <v>34561.063999999998</v>
      </c>
      <c r="R329" s="14">
        <v>52701.875</v>
      </c>
      <c r="S329" s="16">
        <v>0</v>
      </c>
      <c r="T329" s="14">
        <v>72972404.027999997</v>
      </c>
      <c r="U329" s="14">
        <v>5419831.3686783025</v>
      </c>
      <c r="V329" s="14">
        <v>-1207837.6914640807</v>
      </c>
      <c r="W329" s="14">
        <v>15063300.000000004</v>
      </c>
      <c r="X329" s="17">
        <f>T329+U329+V329+W329</f>
        <v>92247697.705214217</v>
      </c>
    </row>
    <row r="330" spans="1:24" x14ac:dyDescent="0.4">
      <c r="A330" s="13" t="s">
        <v>154</v>
      </c>
      <c r="B330" s="14">
        <v>4875</v>
      </c>
      <c r="C330" s="14">
        <v>3850</v>
      </c>
      <c r="D330" s="15">
        <v>105</v>
      </c>
      <c r="E330" s="15">
        <v>1</v>
      </c>
      <c r="F330" s="15">
        <v>226.279</v>
      </c>
      <c r="G330" s="15">
        <v>113.14</v>
      </c>
      <c r="H330" s="15">
        <v>2</v>
      </c>
      <c r="I330" s="15">
        <v>15</v>
      </c>
      <c r="J330" s="15">
        <v>598.20600000000002</v>
      </c>
      <c r="K330" s="14">
        <v>999999.78300000005</v>
      </c>
      <c r="L330" s="15">
        <v>590.18299999999999</v>
      </c>
      <c r="M330" s="14">
        <v>75506.381999999998</v>
      </c>
      <c r="N330" s="14">
        <v>1138334.6950000001</v>
      </c>
      <c r="O330" s="14">
        <v>76138.186000000002</v>
      </c>
      <c r="P330" s="14">
        <v>853936.89199999999</v>
      </c>
      <c r="Q330" s="14">
        <v>34561.063999999998</v>
      </c>
      <c r="R330" s="14">
        <v>52701.875</v>
      </c>
      <c r="S330" s="16">
        <v>0</v>
      </c>
      <c r="T330" s="14">
        <v>71144446.956</v>
      </c>
      <c r="U330" s="14">
        <v>5165016.7791430047</v>
      </c>
      <c r="V330" s="14">
        <v>-1207837.6914640807</v>
      </c>
      <c r="W330" s="14">
        <v>14746900.000000006</v>
      </c>
      <c r="X330" s="17">
        <f>T330+U330+V330+W330</f>
        <v>89848526.043678924</v>
      </c>
    </row>
    <row r="331" spans="1:24" x14ac:dyDescent="0.4">
      <c r="A331" s="13" t="s">
        <v>155</v>
      </c>
      <c r="B331" s="14">
        <v>4875</v>
      </c>
      <c r="C331" s="14">
        <v>3850</v>
      </c>
      <c r="D331" s="15">
        <v>110</v>
      </c>
      <c r="E331" s="15">
        <v>1</v>
      </c>
      <c r="F331" s="15">
        <v>226.279</v>
      </c>
      <c r="G331" s="15">
        <v>113.14</v>
      </c>
      <c r="H331" s="15">
        <v>2</v>
      </c>
      <c r="I331" s="15">
        <v>15</v>
      </c>
      <c r="J331" s="15">
        <v>598.49900000000002</v>
      </c>
      <c r="K331" s="14">
        <v>999999.78300000005</v>
      </c>
      <c r="L331" s="15">
        <v>590.476</v>
      </c>
      <c r="M331" s="14">
        <v>74784.403000000006</v>
      </c>
      <c r="N331" s="14">
        <v>1102474.155</v>
      </c>
      <c r="O331" s="14">
        <v>78734.692999999999</v>
      </c>
      <c r="P331" s="14">
        <v>826822.60800000001</v>
      </c>
      <c r="Q331" s="14">
        <v>34561.063999999998</v>
      </c>
      <c r="R331" s="14">
        <v>52701.875</v>
      </c>
      <c r="S331" s="16">
        <v>0</v>
      </c>
      <c r="T331" s="14">
        <v>69823854.804000005</v>
      </c>
      <c r="U331" s="14">
        <v>4993599.3324691094</v>
      </c>
      <c r="V331" s="14">
        <v>-1207837.6914640807</v>
      </c>
      <c r="W331" s="14">
        <v>14541800</v>
      </c>
      <c r="X331" s="17">
        <f>T331+U331+V331+W331</f>
        <v>88151416.445005029</v>
      </c>
    </row>
    <row r="332" spans="1:24" x14ac:dyDescent="0.4">
      <c r="A332" s="13" t="s">
        <v>228</v>
      </c>
      <c r="B332" s="14">
        <v>4875</v>
      </c>
      <c r="C332" s="14">
        <v>3850</v>
      </c>
      <c r="D332" s="15">
        <v>100</v>
      </c>
      <c r="E332" s="15">
        <v>1</v>
      </c>
      <c r="F332" s="15">
        <v>254.00899999999999</v>
      </c>
      <c r="G332" s="15">
        <v>101.60299999999999</v>
      </c>
      <c r="H332" s="15">
        <v>2.5</v>
      </c>
      <c r="I332" s="15">
        <v>15</v>
      </c>
      <c r="J332" s="15">
        <v>597.86400000000003</v>
      </c>
      <c r="K332" s="14">
        <v>1000000.907</v>
      </c>
      <c r="L332" s="15">
        <v>589.87800000000004</v>
      </c>
      <c r="M332" s="14">
        <v>76383.210999999996</v>
      </c>
      <c r="N332" s="14">
        <v>1159947.3799999999</v>
      </c>
      <c r="O332" s="14">
        <v>78260.062999999995</v>
      </c>
      <c r="P332" s="14">
        <v>870364.56599999999</v>
      </c>
      <c r="Q332" s="14">
        <v>37216.519</v>
      </c>
      <c r="R332" s="14">
        <v>51595.962</v>
      </c>
      <c r="S332" s="16">
        <v>0</v>
      </c>
      <c r="T332" s="14">
        <v>72468692.717999995</v>
      </c>
      <c r="U332" s="14">
        <v>5342940.4810613161</v>
      </c>
      <c r="V332" s="14">
        <v>-1207837.6914640807</v>
      </c>
      <c r="W332" s="14">
        <v>14960399.99999997</v>
      </c>
      <c r="X332" s="17">
        <f>T332+U332+V332+W332</f>
        <v>91564195.507597193</v>
      </c>
    </row>
    <row r="333" spans="1:24" x14ac:dyDescent="0.4">
      <c r="A333" s="13" t="s">
        <v>229</v>
      </c>
      <c r="B333" s="14">
        <v>4875</v>
      </c>
      <c r="C333" s="14">
        <v>3850</v>
      </c>
      <c r="D333" s="15">
        <v>105</v>
      </c>
      <c r="E333" s="15">
        <v>1</v>
      </c>
      <c r="F333" s="15">
        <v>254.00899999999999</v>
      </c>
      <c r="G333" s="15">
        <v>101.60299999999999</v>
      </c>
      <c r="H333" s="15">
        <v>2.5</v>
      </c>
      <c r="I333" s="15">
        <v>15</v>
      </c>
      <c r="J333" s="15">
        <v>598.46199999999999</v>
      </c>
      <c r="K333" s="14">
        <v>1000000.907</v>
      </c>
      <c r="L333" s="15">
        <v>590.476</v>
      </c>
      <c r="M333" s="14">
        <v>76267.509999999995</v>
      </c>
      <c r="N333" s="14">
        <v>1092409.0290000001</v>
      </c>
      <c r="O333" s="14">
        <v>78222.629000000001</v>
      </c>
      <c r="P333" s="14">
        <v>818733.32</v>
      </c>
      <c r="Q333" s="14">
        <v>37216.519</v>
      </c>
      <c r="R333" s="14">
        <v>51595.962</v>
      </c>
      <c r="S333" s="16">
        <v>0</v>
      </c>
      <c r="T333" s="14">
        <v>69916112.840999991</v>
      </c>
      <c r="U333" s="14">
        <v>5000197.3593650926</v>
      </c>
      <c r="V333" s="14">
        <v>-1207837.6914640807</v>
      </c>
      <c r="W333" s="14">
        <v>14541800</v>
      </c>
      <c r="X333" s="17">
        <f>T333+U333+V333+W333</f>
        <v>88250272.508901</v>
      </c>
    </row>
    <row r="334" spans="1:24" x14ac:dyDescent="0.4">
      <c r="A334" s="13" t="s">
        <v>230</v>
      </c>
      <c r="B334" s="14">
        <v>4875</v>
      </c>
      <c r="C334" s="14">
        <v>3850</v>
      </c>
      <c r="D334" s="15">
        <v>110</v>
      </c>
      <c r="E334" s="15">
        <v>1</v>
      </c>
      <c r="F334" s="15">
        <v>254.00899999999999</v>
      </c>
      <c r="G334" s="15">
        <v>101.60299999999999</v>
      </c>
      <c r="H334" s="15">
        <v>2.5</v>
      </c>
      <c r="I334" s="15">
        <v>15</v>
      </c>
      <c r="J334" s="15">
        <v>598.88300000000004</v>
      </c>
      <c r="K334" s="14">
        <v>1000000.907</v>
      </c>
      <c r="L334" s="15">
        <v>590.89700000000005</v>
      </c>
      <c r="M334" s="14">
        <v>75553.641000000003</v>
      </c>
      <c r="N334" s="14">
        <v>1042759.213</v>
      </c>
      <c r="O334" s="14">
        <v>80974.69</v>
      </c>
      <c r="P334" s="14">
        <v>782074.53399999999</v>
      </c>
      <c r="Q334" s="14">
        <v>37216.519</v>
      </c>
      <c r="R334" s="14">
        <v>51595.962</v>
      </c>
      <c r="S334" s="16">
        <v>0</v>
      </c>
      <c r="T334" s="14">
        <v>68095231.988999993</v>
      </c>
      <c r="U334" s="14">
        <v>4764374.5266266465</v>
      </c>
      <c r="V334" s="14">
        <v>-1207837.6914640807</v>
      </c>
      <c r="W334" s="14">
        <v>14247099.999999966</v>
      </c>
      <c r="X334" s="17">
        <f>T334+U334+V334+W334</f>
        <v>85898868.824162528</v>
      </c>
    </row>
    <row r="335" spans="1:24" x14ac:dyDescent="0.4">
      <c r="A335" s="13" t="s">
        <v>303</v>
      </c>
      <c r="B335" s="14">
        <v>4875</v>
      </c>
      <c r="C335" s="14">
        <v>3850</v>
      </c>
      <c r="D335" s="15">
        <v>100</v>
      </c>
      <c r="E335" s="15">
        <v>1</v>
      </c>
      <c r="F335" s="15">
        <v>177.03200000000001</v>
      </c>
      <c r="G335" s="15">
        <v>118.021</v>
      </c>
      <c r="H335" s="15">
        <v>1.5</v>
      </c>
      <c r="I335" s="15">
        <v>20</v>
      </c>
      <c r="J335" s="15">
        <v>599.19399999999996</v>
      </c>
      <c r="K335" s="14">
        <v>1000001.486</v>
      </c>
      <c r="L335" s="15">
        <v>589.11</v>
      </c>
      <c r="M335" s="14">
        <v>63201.275000000001</v>
      </c>
      <c r="N335" s="14">
        <v>1106788.145</v>
      </c>
      <c r="O335" s="14">
        <v>69623.315000000002</v>
      </c>
      <c r="P335" s="14">
        <v>830678.28500000003</v>
      </c>
      <c r="Q335" s="14">
        <v>35935.512000000002</v>
      </c>
      <c r="R335" s="14">
        <v>35652.273000000001</v>
      </c>
      <c r="S335" s="16">
        <v>0</v>
      </c>
      <c r="T335" s="14">
        <v>64983828.960000001</v>
      </c>
      <c r="U335" s="14">
        <v>4976451.7767437957</v>
      </c>
      <c r="V335" s="14">
        <v>-1207837.6914640807</v>
      </c>
      <c r="W335" s="14">
        <v>15497999.999999991</v>
      </c>
      <c r="X335" s="17">
        <f>T335+U335+V335+W335</f>
        <v>84250443.045279697</v>
      </c>
    </row>
    <row r="336" spans="1:24" x14ac:dyDescent="0.4">
      <c r="A336" s="13" t="s">
        <v>304</v>
      </c>
      <c r="B336" s="14">
        <v>4875</v>
      </c>
      <c r="C336" s="14">
        <v>3850</v>
      </c>
      <c r="D336" s="15">
        <v>105</v>
      </c>
      <c r="E336" s="15">
        <v>1</v>
      </c>
      <c r="F336" s="15">
        <v>177.03200000000001</v>
      </c>
      <c r="G336" s="15">
        <v>118.021</v>
      </c>
      <c r="H336" s="15">
        <v>1.5</v>
      </c>
      <c r="I336" s="15">
        <v>20</v>
      </c>
      <c r="J336" s="15">
        <v>599.45100000000002</v>
      </c>
      <c r="K336" s="14">
        <v>1000001.486</v>
      </c>
      <c r="L336" s="15">
        <v>589.36699999999996</v>
      </c>
      <c r="M336" s="14">
        <v>62899.436000000002</v>
      </c>
      <c r="N336" s="14">
        <v>1082627.6140000001</v>
      </c>
      <c r="O336" s="14">
        <v>70345.782000000007</v>
      </c>
      <c r="P336" s="14">
        <v>811387.3</v>
      </c>
      <c r="Q336" s="14">
        <v>35935.512000000002</v>
      </c>
      <c r="R336" s="14">
        <v>35652.273000000001</v>
      </c>
      <c r="S336" s="16">
        <v>0</v>
      </c>
      <c r="T336" s="14">
        <v>64063047.906000003</v>
      </c>
      <c r="U336" s="14">
        <v>4844684.0079449341</v>
      </c>
      <c r="V336" s="14">
        <v>-1207837.6914640807</v>
      </c>
      <c r="W336" s="14">
        <v>15318100.000000026</v>
      </c>
      <c r="X336" s="17">
        <f>T336+U336+V336+W336</f>
        <v>83017994.222480878</v>
      </c>
    </row>
    <row r="337" spans="1:24" x14ac:dyDescent="0.4">
      <c r="A337" s="13" t="s">
        <v>305</v>
      </c>
      <c r="B337" s="14">
        <v>4875</v>
      </c>
      <c r="C337" s="14">
        <v>3850</v>
      </c>
      <c r="D337" s="15">
        <v>110</v>
      </c>
      <c r="E337" s="15">
        <v>1</v>
      </c>
      <c r="F337" s="15">
        <v>177.03200000000001</v>
      </c>
      <c r="G337" s="15">
        <v>118.021</v>
      </c>
      <c r="H337" s="15">
        <v>1.5</v>
      </c>
      <c r="I337" s="15">
        <v>20</v>
      </c>
      <c r="J337" s="15">
        <v>599.65800000000002</v>
      </c>
      <c r="K337" s="14">
        <v>1000001.486</v>
      </c>
      <c r="L337" s="15">
        <v>589.57399999999996</v>
      </c>
      <c r="M337" s="14">
        <v>62605.086000000003</v>
      </c>
      <c r="N337" s="14">
        <v>1061290.3729999999</v>
      </c>
      <c r="O337" s="14">
        <v>71650.274000000005</v>
      </c>
      <c r="P337" s="14">
        <v>795802.41099999996</v>
      </c>
      <c r="Q337" s="14">
        <v>35935.512000000002</v>
      </c>
      <c r="R337" s="14">
        <v>35652.273000000001</v>
      </c>
      <c r="S337" s="16">
        <v>0</v>
      </c>
      <c r="T337" s="14">
        <v>63285578.25</v>
      </c>
      <c r="U337" s="14">
        <v>4737228.4602450626</v>
      </c>
      <c r="V337" s="14">
        <v>-1207837.6914640807</v>
      </c>
      <c r="W337" s="14">
        <v>15173200.000000032</v>
      </c>
      <c r="X337" s="17">
        <f>T337+U337+V337+W337</f>
        <v>81988169.018781006</v>
      </c>
    </row>
    <row r="338" spans="1:24" x14ac:dyDescent="0.4">
      <c r="A338" s="13" t="s">
        <v>378</v>
      </c>
      <c r="B338" s="14">
        <v>4875</v>
      </c>
      <c r="C338" s="14">
        <v>3850</v>
      </c>
      <c r="D338" s="15">
        <v>100</v>
      </c>
      <c r="E338" s="15">
        <v>1</v>
      </c>
      <c r="F338" s="15">
        <v>205.33</v>
      </c>
      <c r="G338" s="15">
        <v>102.66500000000001</v>
      </c>
      <c r="H338" s="15">
        <v>2</v>
      </c>
      <c r="I338" s="15">
        <v>20</v>
      </c>
      <c r="J338" s="15">
        <v>599.524</v>
      </c>
      <c r="K338" s="14">
        <v>1000000.968</v>
      </c>
      <c r="L338" s="15">
        <v>589.51199999999994</v>
      </c>
      <c r="M338" s="14">
        <v>63343.288999999997</v>
      </c>
      <c r="N338" s="14">
        <v>1067470.5160000001</v>
      </c>
      <c r="O338" s="14">
        <v>68184.138000000006</v>
      </c>
      <c r="P338" s="14">
        <v>800844.19900000002</v>
      </c>
      <c r="Q338" s="14">
        <v>38781.048000000003</v>
      </c>
      <c r="R338" s="14">
        <v>34459.345000000001</v>
      </c>
      <c r="S338" s="16">
        <v>0</v>
      </c>
      <c r="T338" s="14">
        <v>63979517.271000005</v>
      </c>
      <c r="U338" s="14">
        <v>4803900.1714505861</v>
      </c>
      <c r="V338" s="14">
        <v>-1207837.6914640807</v>
      </c>
      <c r="W338" s="14">
        <v>15216600.000000039</v>
      </c>
      <c r="X338" s="17">
        <f>T338+U338+V338+W338</f>
        <v>82792179.750986561</v>
      </c>
    </row>
    <row r="339" spans="1:24" x14ac:dyDescent="0.4">
      <c r="A339" s="13" t="s">
        <v>379</v>
      </c>
      <c r="B339" s="14">
        <v>4875</v>
      </c>
      <c r="C339" s="14">
        <v>3850</v>
      </c>
      <c r="D339" s="15">
        <v>105</v>
      </c>
      <c r="E339" s="15">
        <v>1</v>
      </c>
      <c r="F339" s="15">
        <v>205.33</v>
      </c>
      <c r="G339" s="15">
        <v>102.66500000000001</v>
      </c>
      <c r="H339" s="15">
        <v>2</v>
      </c>
      <c r="I339" s="15">
        <v>20</v>
      </c>
      <c r="J339" s="15">
        <v>599.96299999999997</v>
      </c>
      <c r="K339" s="14">
        <v>1000000.968</v>
      </c>
      <c r="L339" s="15">
        <v>589.952</v>
      </c>
      <c r="M339" s="14">
        <v>62844.182999999997</v>
      </c>
      <c r="N339" s="14">
        <v>1023109.622</v>
      </c>
      <c r="O339" s="14">
        <v>69026.035000000003</v>
      </c>
      <c r="P339" s="14">
        <v>767348.46200000006</v>
      </c>
      <c r="Q339" s="14">
        <v>38781.048000000003</v>
      </c>
      <c r="R339" s="14">
        <v>34459.345000000001</v>
      </c>
      <c r="S339" s="16">
        <v>0</v>
      </c>
      <c r="T339" s="14">
        <v>62317074.413999997</v>
      </c>
      <c r="U339" s="14">
        <v>4577409.5397492452</v>
      </c>
      <c r="V339" s="14">
        <v>-1207837.6914640807</v>
      </c>
      <c r="W339" s="14">
        <v>14908600.000000002</v>
      </c>
      <c r="X339" s="17">
        <f>T339+U339+V339+W339</f>
        <v>80595246.262285158</v>
      </c>
    </row>
    <row r="340" spans="1:24" x14ac:dyDescent="0.4">
      <c r="A340" s="13" t="s">
        <v>380</v>
      </c>
      <c r="B340" s="14">
        <v>4875</v>
      </c>
      <c r="C340" s="14">
        <v>3850</v>
      </c>
      <c r="D340" s="15">
        <v>110</v>
      </c>
      <c r="E340" s="15">
        <v>1</v>
      </c>
      <c r="F340" s="15">
        <v>205.33</v>
      </c>
      <c r="G340" s="15">
        <v>102.66500000000001</v>
      </c>
      <c r="H340" s="15">
        <v>2</v>
      </c>
      <c r="I340" s="15">
        <v>20</v>
      </c>
      <c r="J340" s="15">
        <v>600.31700000000001</v>
      </c>
      <c r="K340" s="14">
        <v>1000000.968</v>
      </c>
      <c r="L340" s="15">
        <v>590.30600000000004</v>
      </c>
      <c r="M340" s="14">
        <v>62337.767</v>
      </c>
      <c r="N340" s="14">
        <v>985842.66599999997</v>
      </c>
      <c r="O340" s="14">
        <v>71292.948999999993</v>
      </c>
      <c r="P340" s="14">
        <v>739662.18</v>
      </c>
      <c r="Q340" s="14">
        <v>38781.048000000003</v>
      </c>
      <c r="R340" s="14">
        <v>34459.345000000001</v>
      </c>
      <c r="S340" s="16">
        <v>0</v>
      </c>
      <c r="T340" s="14">
        <v>60950721.863999993</v>
      </c>
      <c r="U340" s="14">
        <v>4397263.2970714178</v>
      </c>
      <c r="V340" s="14">
        <v>-1207837.6914640807</v>
      </c>
      <c r="W340" s="14">
        <v>14660799.999999972</v>
      </c>
      <c r="X340" s="17">
        <f>T340+U340+V340+W340</f>
        <v>78800947.469607309</v>
      </c>
    </row>
    <row r="341" spans="1:24" x14ac:dyDescent="0.4">
      <c r="A341" s="13" t="s">
        <v>453</v>
      </c>
      <c r="B341" s="14">
        <v>4875</v>
      </c>
      <c r="C341" s="14">
        <v>3850</v>
      </c>
      <c r="D341" s="15">
        <v>100</v>
      </c>
      <c r="E341" s="15">
        <v>1</v>
      </c>
      <c r="F341" s="15">
        <v>231.26599999999999</v>
      </c>
      <c r="G341" s="15">
        <v>92.506</v>
      </c>
      <c r="H341" s="15">
        <v>2.5</v>
      </c>
      <c r="I341" s="15">
        <v>20</v>
      </c>
      <c r="J341" s="15">
        <v>599.51199999999994</v>
      </c>
      <c r="K341" s="14">
        <v>999998.67099999997</v>
      </c>
      <c r="L341" s="15">
        <v>589.58299999999997</v>
      </c>
      <c r="M341" s="14">
        <v>63828.904000000002</v>
      </c>
      <c r="N341" s="14">
        <v>1046921.459</v>
      </c>
      <c r="O341" s="14">
        <v>68781.326000000001</v>
      </c>
      <c r="P341" s="14">
        <v>784472.35499999998</v>
      </c>
      <c r="Q341" s="14">
        <v>42037.964</v>
      </c>
      <c r="R341" s="14">
        <v>33093.870000000003</v>
      </c>
      <c r="S341" s="16">
        <v>0</v>
      </c>
      <c r="T341" s="14">
        <v>63775321.056000009</v>
      </c>
      <c r="U341" s="14">
        <v>4771757.6008272395</v>
      </c>
      <c r="V341" s="14">
        <v>-1207837.6914640807</v>
      </c>
      <c r="W341" s="14">
        <v>15166900.00000002</v>
      </c>
      <c r="X341" s="17">
        <f>T341+U341+V341+W341</f>
        <v>82506140.965363175</v>
      </c>
    </row>
    <row r="342" spans="1:24" x14ac:dyDescent="0.4">
      <c r="A342" s="13" t="s">
        <v>454</v>
      </c>
      <c r="B342" s="14">
        <v>4875</v>
      </c>
      <c r="C342" s="14">
        <v>3850</v>
      </c>
      <c r="D342" s="15">
        <v>105</v>
      </c>
      <c r="E342" s="15">
        <v>1</v>
      </c>
      <c r="F342" s="15">
        <v>231.26599999999999</v>
      </c>
      <c r="G342" s="15">
        <v>92.506</v>
      </c>
      <c r="H342" s="15">
        <v>2.5</v>
      </c>
      <c r="I342" s="15">
        <v>20</v>
      </c>
      <c r="J342" s="15">
        <v>600.09799999999996</v>
      </c>
      <c r="K342" s="14">
        <v>999998.67099999997</v>
      </c>
      <c r="L342" s="15">
        <v>590.16899999999998</v>
      </c>
      <c r="M342" s="14">
        <v>63402.396000000001</v>
      </c>
      <c r="N342" s="14">
        <v>984913.99899999995</v>
      </c>
      <c r="O342" s="14">
        <v>68041.413</v>
      </c>
      <c r="P342" s="14">
        <v>738770.071</v>
      </c>
      <c r="Q342" s="14">
        <v>42037.964</v>
      </c>
      <c r="R342" s="14">
        <v>33093.870000000003</v>
      </c>
      <c r="S342" s="16">
        <v>0</v>
      </c>
      <c r="T342" s="14">
        <v>61447004.589000002</v>
      </c>
      <c r="U342" s="14">
        <v>4464171.9265004601</v>
      </c>
      <c r="V342" s="14">
        <v>-1207837.6914640807</v>
      </c>
      <c r="W342" s="14">
        <v>14756700.000000011</v>
      </c>
      <c r="X342" s="17">
        <f>T342+U342+V342+W342</f>
        <v>79460038.82403639</v>
      </c>
    </row>
    <row r="343" spans="1:24" x14ac:dyDescent="0.4">
      <c r="A343" s="13" t="s">
        <v>455</v>
      </c>
      <c r="B343" s="14">
        <v>4875</v>
      </c>
      <c r="C343" s="14">
        <v>3850</v>
      </c>
      <c r="D343" s="15">
        <v>110</v>
      </c>
      <c r="E343" s="15">
        <v>1</v>
      </c>
      <c r="F343" s="15">
        <v>231.26599999999999</v>
      </c>
      <c r="G343" s="15">
        <v>92.506</v>
      </c>
      <c r="H343" s="15">
        <v>2.5</v>
      </c>
      <c r="I343" s="15">
        <v>20</v>
      </c>
      <c r="J343" s="15">
        <v>600.54899999999998</v>
      </c>
      <c r="K343" s="14">
        <v>999998.67099999997</v>
      </c>
      <c r="L343" s="15">
        <v>590.62</v>
      </c>
      <c r="M343" s="14">
        <v>62928.311000000002</v>
      </c>
      <c r="N343" s="14">
        <v>937608.16099999996</v>
      </c>
      <c r="O343" s="14">
        <v>69182.089000000007</v>
      </c>
      <c r="P343" s="14">
        <v>702828.6</v>
      </c>
      <c r="Q343" s="14">
        <v>42037.964</v>
      </c>
      <c r="R343" s="14">
        <v>33093.870000000003</v>
      </c>
      <c r="S343" s="16">
        <v>0</v>
      </c>
      <c r="T343" s="14">
        <v>59674716.863999993</v>
      </c>
      <c r="U343" s="14">
        <v>4236079.4470591191</v>
      </c>
      <c r="V343" s="14">
        <v>-1207837.6914640807</v>
      </c>
      <c r="W343" s="14">
        <v>14440999.999999996</v>
      </c>
      <c r="X343" s="17">
        <f>T343+U343+V343+W343</f>
        <v>77143958.619595021</v>
      </c>
    </row>
    <row r="344" spans="1:24" x14ac:dyDescent="0.4">
      <c r="A344" s="13" t="s">
        <v>81</v>
      </c>
      <c r="B344" s="14">
        <v>4875</v>
      </c>
      <c r="C344" s="14">
        <v>3900</v>
      </c>
      <c r="D344" s="15">
        <v>100</v>
      </c>
      <c r="E344" s="15">
        <v>1</v>
      </c>
      <c r="F344" s="15">
        <v>195.679</v>
      </c>
      <c r="G344" s="15">
        <v>130.453</v>
      </c>
      <c r="H344" s="15">
        <v>1.5</v>
      </c>
      <c r="I344" s="15">
        <v>15</v>
      </c>
      <c r="J344" s="15">
        <v>593.25</v>
      </c>
      <c r="K344" s="14">
        <v>999999.04099999997</v>
      </c>
      <c r="L344" s="15">
        <v>585.19500000000005</v>
      </c>
      <c r="M344" s="14">
        <v>79186.467999999993</v>
      </c>
      <c r="N344" s="14">
        <v>1323447.933</v>
      </c>
      <c r="O344" s="14">
        <v>71006.915999999997</v>
      </c>
      <c r="P344" s="14">
        <v>992798.14399999997</v>
      </c>
      <c r="Q344" s="14">
        <v>32228.355</v>
      </c>
      <c r="R344" s="14">
        <v>53673.391000000003</v>
      </c>
      <c r="S344" s="16">
        <v>0</v>
      </c>
      <c r="T344" s="14">
        <v>77656541.544</v>
      </c>
      <c r="U344" s="14">
        <v>7094588.5794944353</v>
      </c>
      <c r="V344" s="14">
        <v>-1608545.11135547</v>
      </c>
      <c r="W344" s="14">
        <v>18238499.999999966</v>
      </c>
      <c r="X344" s="17">
        <f>T344+U344+V344+W344</f>
        <v>101381085.01213893</v>
      </c>
    </row>
    <row r="345" spans="1:24" x14ac:dyDescent="0.4">
      <c r="A345" s="13" t="s">
        <v>82</v>
      </c>
      <c r="B345" s="14">
        <v>4875</v>
      </c>
      <c r="C345" s="14">
        <v>3900</v>
      </c>
      <c r="D345" s="15">
        <v>105</v>
      </c>
      <c r="E345" s="15">
        <v>1</v>
      </c>
      <c r="F345" s="15">
        <v>195.679</v>
      </c>
      <c r="G345" s="15">
        <v>130.453</v>
      </c>
      <c r="H345" s="15">
        <v>1.5</v>
      </c>
      <c r="I345" s="15">
        <v>15</v>
      </c>
      <c r="J345" s="15">
        <v>593.35900000000004</v>
      </c>
      <c r="K345" s="14">
        <v>999999.04099999997</v>
      </c>
      <c r="L345" s="15">
        <v>585.30499999999995</v>
      </c>
      <c r="M345" s="14">
        <v>79616.990000000005</v>
      </c>
      <c r="N345" s="14">
        <v>1306746.693</v>
      </c>
      <c r="O345" s="14">
        <v>71058.28</v>
      </c>
      <c r="P345" s="14">
        <v>979756.59</v>
      </c>
      <c r="Q345" s="14">
        <v>32228.355</v>
      </c>
      <c r="R345" s="14">
        <v>53673.391000000003</v>
      </c>
      <c r="S345" s="16">
        <v>0</v>
      </c>
      <c r="T345" s="14">
        <v>77028192.101999998</v>
      </c>
      <c r="U345" s="14">
        <v>7004771.8900348488</v>
      </c>
      <c r="V345" s="14">
        <v>-1608545.11135547</v>
      </c>
      <c r="W345" s="14">
        <v>18161500.000000034</v>
      </c>
      <c r="X345" s="17">
        <f>T345+U345+V345+W345</f>
        <v>100585918.88067941</v>
      </c>
    </row>
    <row r="346" spans="1:24" x14ac:dyDescent="0.4">
      <c r="A346" s="13" t="s">
        <v>83</v>
      </c>
      <c r="B346" s="14">
        <v>4875</v>
      </c>
      <c r="C346" s="14">
        <v>3900</v>
      </c>
      <c r="D346" s="15">
        <v>110</v>
      </c>
      <c r="E346" s="15">
        <v>1</v>
      </c>
      <c r="F346" s="15">
        <v>195.679</v>
      </c>
      <c r="G346" s="15">
        <v>130.453</v>
      </c>
      <c r="H346" s="15">
        <v>1.5</v>
      </c>
      <c r="I346" s="15">
        <v>15</v>
      </c>
      <c r="J346" s="15">
        <v>593.40800000000002</v>
      </c>
      <c r="K346" s="14">
        <v>999999.04099999997</v>
      </c>
      <c r="L346" s="15">
        <v>585.35400000000004</v>
      </c>
      <c r="M346" s="14">
        <v>79952.092000000004</v>
      </c>
      <c r="N346" s="14">
        <v>1295966.5519999999</v>
      </c>
      <c r="O346" s="14">
        <v>71358.634000000005</v>
      </c>
      <c r="P346" s="14">
        <v>972081.33</v>
      </c>
      <c r="Q346" s="14">
        <v>32228.355</v>
      </c>
      <c r="R346" s="14">
        <v>53673.391000000003</v>
      </c>
      <c r="S346" s="16">
        <v>0</v>
      </c>
      <c r="T346" s="14">
        <v>76640845.877999991</v>
      </c>
      <c r="U346" s="14">
        <v>6955190.2018429162</v>
      </c>
      <c r="V346" s="14">
        <v>-1608545.11135547</v>
      </c>
      <c r="W346" s="14">
        <v>18127199.99999997</v>
      </c>
      <c r="X346" s="17">
        <f>T346+U346+V346+W346</f>
        <v>100114690.96848741</v>
      </c>
    </row>
    <row r="347" spans="1:24" x14ac:dyDescent="0.4">
      <c r="A347" s="13" t="s">
        <v>156</v>
      </c>
      <c r="B347" s="14">
        <v>4875</v>
      </c>
      <c r="C347" s="14">
        <v>3900</v>
      </c>
      <c r="D347" s="15">
        <v>100</v>
      </c>
      <c r="E347" s="15">
        <v>1</v>
      </c>
      <c r="F347" s="15">
        <v>226.279</v>
      </c>
      <c r="G347" s="15">
        <v>113.14</v>
      </c>
      <c r="H347" s="15">
        <v>2</v>
      </c>
      <c r="I347" s="15">
        <v>15</v>
      </c>
      <c r="J347" s="15">
        <v>593.55499999999995</v>
      </c>
      <c r="K347" s="14">
        <v>999999.78300000005</v>
      </c>
      <c r="L347" s="15">
        <v>585.53200000000004</v>
      </c>
      <c r="M347" s="14">
        <v>80029.061000000002</v>
      </c>
      <c r="N347" s="14">
        <v>1263501.2590000001</v>
      </c>
      <c r="O347" s="14">
        <v>78588.092000000004</v>
      </c>
      <c r="P347" s="14">
        <v>948381.09699999995</v>
      </c>
      <c r="Q347" s="14">
        <v>34561.063999999998</v>
      </c>
      <c r="R347" s="14">
        <v>52701.875</v>
      </c>
      <c r="S347" s="16">
        <v>0</v>
      </c>
      <c r="T347" s="14">
        <v>75953028.957000002</v>
      </c>
      <c r="U347" s="14">
        <v>6841124.6330222972</v>
      </c>
      <c r="V347" s="14">
        <v>-1608545.11135547</v>
      </c>
      <c r="W347" s="14">
        <v>18002599.999999974</v>
      </c>
      <c r="X347" s="17">
        <f>T347+U347+V347+W347</f>
        <v>99188208.478666797</v>
      </c>
    </row>
    <row r="348" spans="1:24" x14ac:dyDescent="0.4">
      <c r="A348" s="13" t="s">
        <v>157</v>
      </c>
      <c r="B348" s="14">
        <v>4875</v>
      </c>
      <c r="C348" s="14">
        <v>3900</v>
      </c>
      <c r="D348" s="15">
        <v>105</v>
      </c>
      <c r="E348" s="15">
        <v>1</v>
      </c>
      <c r="F348" s="15">
        <v>226.279</v>
      </c>
      <c r="G348" s="15">
        <v>113.14</v>
      </c>
      <c r="H348" s="15">
        <v>2</v>
      </c>
      <c r="I348" s="15">
        <v>15</v>
      </c>
      <c r="J348" s="15">
        <v>593.84799999999996</v>
      </c>
      <c r="K348" s="14">
        <v>999999.78300000005</v>
      </c>
      <c r="L348" s="15">
        <v>585.82500000000005</v>
      </c>
      <c r="M348" s="14">
        <v>80156.425000000003</v>
      </c>
      <c r="N348" s="14">
        <v>1220815.902</v>
      </c>
      <c r="O348" s="14">
        <v>77998.429000000004</v>
      </c>
      <c r="P348" s="14">
        <v>916514.97900000005</v>
      </c>
      <c r="Q348" s="14">
        <v>34561.063999999998</v>
      </c>
      <c r="R348" s="14">
        <v>52701.875</v>
      </c>
      <c r="S348" s="16">
        <v>0</v>
      </c>
      <c r="T348" s="14">
        <v>74348055.780000001</v>
      </c>
      <c r="U348" s="14">
        <v>6613484.8883285178</v>
      </c>
      <c r="V348" s="14">
        <v>-1608545.11135547</v>
      </c>
      <c r="W348" s="14">
        <v>17797499.999999966</v>
      </c>
      <c r="X348" s="17">
        <f>T348+U348+V348+W348</f>
        <v>97150495.556973025</v>
      </c>
    </row>
    <row r="349" spans="1:24" x14ac:dyDescent="0.4">
      <c r="A349" s="13" t="s">
        <v>158</v>
      </c>
      <c r="B349" s="14">
        <v>4875</v>
      </c>
      <c r="C349" s="14">
        <v>3900</v>
      </c>
      <c r="D349" s="15">
        <v>110</v>
      </c>
      <c r="E349" s="15">
        <v>1</v>
      </c>
      <c r="F349" s="15">
        <v>226.279</v>
      </c>
      <c r="G349" s="15">
        <v>113.14</v>
      </c>
      <c r="H349" s="15">
        <v>2</v>
      </c>
      <c r="I349" s="15">
        <v>15</v>
      </c>
      <c r="J349" s="15">
        <v>594.06700000000001</v>
      </c>
      <c r="K349" s="14">
        <v>999999.78300000005</v>
      </c>
      <c r="L349" s="15">
        <v>586.04499999999996</v>
      </c>
      <c r="M349" s="14">
        <v>79845.562000000005</v>
      </c>
      <c r="N349" s="14">
        <v>1189731.905</v>
      </c>
      <c r="O349" s="14">
        <v>78086.254000000001</v>
      </c>
      <c r="P349" s="14">
        <v>892531.75800000003</v>
      </c>
      <c r="Q349" s="14">
        <v>34561.063999999998</v>
      </c>
      <c r="R349" s="14">
        <v>52701.875</v>
      </c>
      <c r="S349" s="16">
        <v>0</v>
      </c>
      <c r="T349" s="14">
        <v>73166996.304000005</v>
      </c>
      <c r="U349" s="14">
        <v>6447146.9238837389</v>
      </c>
      <c r="V349" s="14">
        <v>-1608545.11135547</v>
      </c>
      <c r="W349" s="14">
        <v>17643500.00000003</v>
      </c>
      <c r="X349" s="17">
        <f>T349+U349+V349+W349</f>
        <v>95649098.116528302</v>
      </c>
    </row>
    <row r="350" spans="1:24" x14ac:dyDescent="0.4">
      <c r="A350" s="13" t="s">
        <v>231</v>
      </c>
      <c r="B350" s="14">
        <v>4875</v>
      </c>
      <c r="C350" s="14">
        <v>3900</v>
      </c>
      <c r="D350" s="15">
        <v>100</v>
      </c>
      <c r="E350" s="15">
        <v>1</v>
      </c>
      <c r="F350" s="15">
        <v>254.00899999999999</v>
      </c>
      <c r="G350" s="15">
        <v>101.60299999999999</v>
      </c>
      <c r="H350" s="15">
        <v>2.5</v>
      </c>
      <c r="I350" s="15">
        <v>15</v>
      </c>
      <c r="J350" s="15">
        <v>592.505</v>
      </c>
      <c r="K350" s="14">
        <v>1000000.907</v>
      </c>
      <c r="L350" s="15">
        <v>584.51900000000001</v>
      </c>
      <c r="M350" s="14">
        <v>82556.44</v>
      </c>
      <c r="N350" s="14">
        <v>1318355.747</v>
      </c>
      <c r="O350" s="14">
        <v>91058.698999999993</v>
      </c>
      <c r="P350" s="14">
        <v>988360.39099999995</v>
      </c>
      <c r="Q350" s="14">
        <v>37216.519</v>
      </c>
      <c r="R350" s="14">
        <v>51595.962</v>
      </c>
      <c r="S350" s="16">
        <v>0</v>
      </c>
      <c r="T350" s="14">
        <v>78678996.350999996</v>
      </c>
      <c r="U350" s="14">
        <v>7392013.3680301914</v>
      </c>
      <c r="V350" s="14">
        <v>-1608545.11135547</v>
      </c>
      <c r="W350" s="14">
        <v>18711699.999999996</v>
      </c>
      <c r="X350" s="17">
        <f>T350+U350+V350+W350</f>
        <v>103174164.60767472</v>
      </c>
    </row>
    <row r="351" spans="1:24" x14ac:dyDescent="0.4">
      <c r="A351" s="13" t="s">
        <v>232</v>
      </c>
      <c r="B351" s="14">
        <v>4875</v>
      </c>
      <c r="C351" s="14">
        <v>3900</v>
      </c>
      <c r="D351" s="15">
        <v>105</v>
      </c>
      <c r="E351" s="15">
        <v>1</v>
      </c>
      <c r="F351" s="15">
        <v>254.00899999999999</v>
      </c>
      <c r="G351" s="15">
        <v>101.60299999999999</v>
      </c>
      <c r="H351" s="15">
        <v>2.5</v>
      </c>
      <c r="I351" s="15">
        <v>15</v>
      </c>
      <c r="J351" s="15">
        <v>592.95699999999999</v>
      </c>
      <c r="K351" s="14">
        <v>1000000.907</v>
      </c>
      <c r="L351" s="15">
        <v>584.971</v>
      </c>
      <c r="M351" s="14">
        <v>82476.33</v>
      </c>
      <c r="N351" s="14">
        <v>1249381.5989999999</v>
      </c>
      <c r="O351" s="14">
        <v>90961.994000000006</v>
      </c>
      <c r="P351" s="14">
        <v>936492.30299999996</v>
      </c>
      <c r="Q351" s="14">
        <v>37216.519</v>
      </c>
      <c r="R351" s="14">
        <v>51595.962</v>
      </c>
      <c r="S351" s="16">
        <v>0</v>
      </c>
      <c r="T351" s="14">
        <v>76087338.989999995</v>
      </c>
      <c r="U351" s="14">
        <v>7016500.5608227206</v>
      </c>
      <c r="V351" s="14">
        <v>-1608545.11135547</v>
      </c>
      <c r="W351" s="14">
        <v>18395299.999999996</v>
      </c>
      <c r="X351" s="17">
        <f>T351+U351+V351+W351</f>
        <v>99890594.439467251</v>
      </c>
    </row>
    <row r="352" spans="1:24" x14ac:dyDescent="0.4">
      <c r="A352" s="13" t="s">
        <v>233</v>
      </c>
      <c r="B352" s="14">
        <v>4875</v>
      </c>
      <c r="C352" s="14">
        <v>3900</v>
      </c>
      <c r="D352" s="15">
        <v>110</v>
      </c>
      <c r="E352" s="15">
        <v>1</v>
      </c>
      <c r="F352" s="15">
        <v>254.00899999999999</v>
      </c>
      <c r="G352" s="15">
        <v>101.60299999999999</v>
      </c>
      <c r="H352" s="15">
        <v>2.5</v>
      </c>
      <c r="I352" s="15">
        <v>15</v>
      </c>
      <c r="J352" s="15">
        <v>593.38400000000001</v>
      </c>
      <c r="K352" s="14">
        <v>1000000.907</v>
      </c>
      <c r="L352" s="15">
        <v>585.39800000000002</v>
      </c>
      <c r="M352" s="14">
        <v>81842.763000000006</v>
      </c>
      <c r="N352" s="14">
        <v>1190270.4890000001</v>
      </c>
      <c r="O352" s="14">
        <v>91170.945000000007</v>
      </c>
      <c r="P352" s="14">
        <v>891917.67799999996</v>
      </c>
      <c r="Q352" s="14">
        <v>37216.519</v>
      </c>
      <c r="R352" s="14">
        <v>51595.962</v>
      </c>
      <c r="S352" s="16">
        <v>0</v>
      </c>
      <c r="T352" s="14">
        <v>73859959.859999999</v>
      </c>
      <c r="U352" s="14">
        <v>6690403.1643554503</v>
      </c>
      <c r="V352" s="14">
        <v>-1608545.11135547</v>
      </c>
      <c r="W352" s="14">
        <v>18096399.999999981</v>
      </c>
      <c r="X352" s="17">
        <f>T352+U352+V352+W352</f>
        <v>97038217.912999973</v>
      </c>
    </row>
    <row r="353" spans="1:24" x14ac:dyDescent="0.4">
      <c r="A353" s="13" t="s">
        <v>306</v>
      </c>
      <c r="B353" s="14">
        <v>4875</v>
      </c>
      <c r="C353" s="14">
        <v>3900</v>
      </c>
      <c r="D353" s="15">
        <v>100</v>
      </c>
      <c r="E353" s="15">
        <v>1</v>
      </c>
      <c r="F353" s="15">
        <v>177.03200000000001</v>
      </c>
      <c r="G353" s="15">
        <v>118.021</v>
      </c>
      <c r="H353" s="15">
        <v>1.5</v>
      </c>
      <c r="I353" s="15">
        <v>20</v>
      </c>
      <c r="J353" s="15">
        <v>595.04399999999998</v>
      </c>
      <c r="K353" s="14">
        <v>1000001.486</v>
      </c>
      <c r="L353" s="15">
        <v>584.96</v>
      </c>
      <c r="M353" s="14">
        <v>64948.697</v>
      </c>
      <c r="N353" s="14">
        <v>1165143.2690000001</v>
      </c>
      <c r="O353" s="14">
        <v>65216.474999999999</v>
      </c>
      <c r="P353" s="14">
        <v>873507.277</v>
      </c>
      <c r="Q353" s="14">
        <v>35935.512000000002</v>
      </c>
      <c r="R353" s="14">
        <v>35652.273000000001</v>
      </c>
      <c r="S353" s="16">
        <v>0</v>
      </c>
      <c r="T353" s="14">
        <v>67115382.522</v>
      </c>
      <c r="U353" s="14">
        <v>6191968.7201831089</v>
      </c>
      <c r="V353" s="14">
        <v>-1608545.11135547</v>
      </c>
      <c r="W353" s="14">
        <v>18402999.999999974</v>
      </c>
      <c r="X353" s="17">
        <f>T353+U353+V353+W353</f>
        <v>90101806.130827606</v>
      </c>
    </row>
    <row r="354" spans="1:24" x14ac:dyDescent="0.4">
      <c r="A354" s="13" t="s">
        <v>307</v>
      </c>
      <c r="B354" s="14">
        <v>4875</v>
      </c>
      <c r="C354" s="14">
        <v>3900</v>
      </c>
      <c r="D354" s="15">
        <v>105</v>
      </c>
      <c r="E354" s="15">
        <v>1</v>
      </c>
      <c r="F354" s="15">
        <v>177.03200000000001</v>
      </c>
      <c r="G354" s="15">
        <v>118.021</v>
      </c>
      <c r="H354" s="15">
        <v>1.5</v>
      </c>
      <c r="I354" s="15">
        <v>20</v>
      </c>
      <c r="J354" s="15">
        <v>595.178</v>
      </c>
      <c r="K354" s="14">
        <v>1000001.486</v>
      </c>
      <c r="L354" s="15">
        <v>585.09400000000005</v>
      </c>
      <c r="M354" s="14">
        <v>64832.334999999999</v>
      </c>
      <c r="N354" s="14">
        <v>1149117.4350000001</v>
      </c>
      <c r="O354" s="14">
        <v>65800.070999999996</v>
      </c>
      <c r="P354" s="14">
        <v>861888.58</v>
      </c>
      <c r="Q354" s="14">
        <v>35935.512000000002</v>
      </c>
      <c r="R354" s="14">
        <v>35652.273000000001</v>
      </c>
      <c r="S354" s="16">
        <v>0</v>
      </c>
      <c r="T354" s="14">
        <v>66528634.469999999</v>
      </c>
      <c r="U354" s="14">
        <v>6103681.4636481898</v>
      </c>
      <c r="V354" s="14">
        <v>-1608545.11135547</v>
      </c>
      <c r="W354" s="14">
        <v>18309199.999999963</v>
      </c>
      <c r="X354" s="17">
        <f>T354+U354+V354+W354</f>
        <v>89332970.822292686</v>
      </c>
    </row>
    <row r="355" spans="1:24" x14ac:dyDescent="0.4">
      <c r="A355" s="13" t="s">
        <v>308</v>
      </c>
      <c r="B355" s="14">
        <v>4875</v>
      </c>
      <c r="C355" s="14">
        <v>3900</v>
      </c>
      <c r="D355" s="15">
        <v>110</v>
      </c>
      <c r="E355" s="15">
        <v>1</v>
      </c>
      <c r="F355" s="15">
        <v>177.03200000000001</v>
      </c>
      <c r="G355" s="15">
        <v>118.021</v>
      </c>
      <c r="H355" s="15">
        <v>1.5</v>
      </c>
      <c r="I355" s="15">
        <v>20</v>
      </c>
      <c r="J355" s="15">
        <v>595.25099999999998</v>
      </c>
      <c r="K355" s="14">
        <v>1000001.486</v>
      </c>
      <c r="L355" s="15">
        <v>585.16700000000003</v>
      </c>
      <c r="M355" s="14">
        <v>64762.292000000001</v>
      </c>
      <c r="N355" s="14">
        <v>1138332.7279999999</v>
      </c>
      <c r="O355" s="14">
        <v>66403.606</v>
      </c>
      <c r="P355" s="14">
        <v>853976.554</v>
      </c>
      <c r="Q355" s="14">
        <v>35935.512000000002</v>
      </c>
      <c r="R355" s="14">
        <v>35652.273000000001</v>
      </c>
      <c r="S355" s="16">
        <v>0</v>
      </c>
      <c r="T355" s="14">
        <v>66135387.41399999</v>
      </c>
      <c r="U355" s="14">
        <v>6049119.6734522553</v>
      </c>
      <c r="V355" s="14">
        <v>-1608545.11135547</v>
      </c>
      <c r="W355" s="14">
        <v>18258099.999999978</v>
      </c>
      <c r="X355" s="17">
        <f>T355+U355+V355+W355</f>
        <v>88834061.976096749</v>
      </c>
    </row>
    <row r="356" spans="1:24" x14ac:dyDescent="0.4">
      <c r="A356" s="13" t="s">
        <v>381</v>
      </c>
      <c r="B356" s="14">
        <v>4875</v>
      </c>
      <c r="C356" s="14">
        <v>3900</v>
      </c>
      <c r="D356" s="15">
        <v>100</v>
      </c>
      <c r="E356" s="15">
        <v>1</v>
      </c>
      <c r="F356" s="15">
        <v>205.33</v>
      </c>
      <c r="G356" s="15">
        <v>102.66500000000001</v>
      </c>
      <c r="H356" s="15">
        <v>2</v>
      </c>
      <c r="I356" s="15">
        <v>20</v>
      </c>
      <c r="J356" s="15">
        <v>595.471</v>
      </c>
      <c r="K356" s="14">
        <v>1000000.968</v>
      </c>
      <c r="L356" s="15">
        <v>585.45899999999995</v>
      </c>
      <c r="M356" s="14">
        <v>64479.546000000002</v>
      </c>
      <c r="N356" s="14">
        <v>1110486.5930000001</v>
      </c>
      <c r="O356" s="14">
        <v>68866.587</v>
      </c>
      <c r="P356" s="14">
        <v>833279.52300000004</v>
      </c>
      <c r="Q356" s="14">
        <v>38781.048000000003</v>
      </c>
      <c r="R356" s="14">
        <v>34459.345000000001</v>
      </c>
      <c r="S356" s="16">
        <v>0</v>
      </c>
      <c r="T356" s="14">
        <v>65623019.541000001</v>
      </c>
      <c r="U356" s="14">
        <v>5928989.0911897449</v>
      </c>
      <c r="V356" s="14">
        <v>-1608545.11135547</v>
      </c>
      <c r="W356" s="14">
        <v>18053700.000000037</v>
      </c>
      <c r="X356" s="17">
        <f>T356+U356+V356+W356</f>
        <v>87997163.520834327</v>
      </c>
    </row>
    <row r="357" spans="1:24" x14ac:dyDescent="0.4">
      <c r="A357" s="13" t="s">
        <v>382</v>
      </c>
      <c r="B357" s="14">
        <v>4875</v>
      </c>
      <c r="C357" s="14">
        <v>3900</v>
      </c>
      <c r="D357" s="15">
        <v>105</v>
      </c>
      <c r="E357" s="15">
        <v>1</v>
      </c>
      <c r="F357" s="15">
        <v>205.33</v>
      </c>
      <c r="G357" s="15">
        <v>102.66500000000001</v>
      </c>
      <c r="H357" s="15">
        <v>2</v>
      </c>
      <c r="I357" s="15">
        <v>20</v>
      </c>
      <c r="J357" s="15">
        <v>595.72799999999995</v>
      </c>
      <c r="K357" s="14">
        <v>1000000.968</v>
      </c>
      <c r="L357" s="15">
        <v>585.71600000000001</v>
      </c>
      <c r="M357" s="14">
        <v>64372.057000000001</v>
      </c>
      <c r="N357" s="14">
        <v>1079012.503</v>
      </c>
      <c r="O357" s="14">
        <v>68628.543000000005</v>
      </c>
      <c r="P357" s="14">
        <v>808469.50600000005</v>
      </c>
      <c r="Q357" s="14">
        <v>38781.048000000003</v>
      </c>
      <c r="R357" s="14">
        <v>34459.345000000001</v>
      </c>
      <c r="S357" s="16">
        <v>0</v>
      </c>
      <c r="T357" s="14">
        <v>64415878.079999998</v>
      </c>
      <c r="U357" s="14">
        <v>5756748.067643106</v>
      </c>
      <c r="V357" s="14">
        <v>-1608545.11135547</v>
      </c>
      <c r="W357" s="14">
        <v>17873799.999999993</v>
      </c>
      <c r="X357" s="17">
        <f>T357+U357+V357+W357</f>
        <v>86437881.036287636</v>
      </c>
    </row>
    <row r="358" spans="1:24" x14ac:dyDescent="0.4">
      <c r="A358" s="13" t="s">
        <v>383</v>
      </c>
      <c r="B358" s="14">
        <v>4875</v>
      </c>
      <c r="C358" s="14">
        <v>3900</v>
      </c>
      <c r="D358" s="15">
        <v>110</v>
      </c>
      <c r="E358" s="15">
        <v>1</v>
      </c>
      <c r="F358" s="15">
        <v>205.33</v>
      </c>
      <c r="G358" s="15">
        <v>102.66500000000001</v>
      </c>
      <c r="H358" s="15">
        <v>2</v>
      </c>
      <c r="I358" s="15">
        <v>20</v>
      </c>
      <c r="J358" s="15">
        <v>595.93499999999995</v>
      </c>
      <c r="K358" s="14">
        <v>1000000.968</v>
      </c>
      <c r="L358" s="15">
        <v>585.923</v>
      </c>
      <c r="M358" s="14">
        <v>64032.336000000003</v>
      </c>
      <c r="N358" s="14">
        <v>1055724.04</v>
      </c>
      <c r="O358" s="14">
        <v>69479.474000000002</v>
      </c>
      <c r="P358" s="14">
        <v>791471.35199999996</v>
      </c>
      <c r="Q358" s="14">
        <v>38781.048000000003</v>
      </c>
      <c r="R358" s="14">
        <v>34459.345000000001</v>
      </c>
      <c r="S358" s="16">
        <v>0</v>
      </c>
      <c r="T358" s="14">
        <v>63558656.345999993</v>
      </c>
      <c r="U358" s="14">
        <v>5630012.588267264</v>
      </c>
      <c r="V358" s="14">
        <v>-1608545.11135547</v>
      </c>
      <c r="W358" s="14">
        <v>17728900</v>
      </c>
      <c r="X358" s="17">
        <f>T358+U358+V358+W358</f>
        <v>85309023.822911784</v>
      </c>
    </row>
    <row r="359" spans="1:24" x14ac:dyDescent="0.4">
      <c r="A359" s="13" t="s">
        <v>456</v>
      </c>
      <c r="B359" s="14">
        <v>4875</v>
      </c>
      <c r="C359" s="14">
        <v>3900</v>
      </c>
      <c r="D359" s="15">
        <v>100</v>
      </c>
      <c r="E359" s="15">
        <v>1</v>
      </c>
      <c r="F359" s="15">
        <v>231.26599999999999</v>
      </c>
      <c r="G359" s="15">
        <v>92.506</v>
      </c>
      <c r="H359" s="15">
        <v>2.5</v>
      </c>
      <c r="I359" s="15">
        <v>20</v>
      </c>
      <c r="J359" s="15">
        <v>594.89700000000005</v>
      </c>
      <c r="K359" s="14">
        <v>999998.67099999997</v>
      </c>
      <c r="L359" s="15">
        <v>584.96799999999996</v>
      </c>
      <c r="M359" s="14">
        <v>65926.005000000005</v>
      </c>
      <c r="N359" s="14">
        <v>1119772.1950000001</v>
      </c>
      <c r="O359" s="14">
        <v>75700.489000000001</v>
      </c>
      <c r="P359" s="14">
        <v>839088.62800000003</v>
      </c>
      <c r="Q359" s="14">
        <v>42037.964</v>
      </c>
      <c r="R359" s="14">
        <v>33093.870000000003</v>
      </c>
      <c r="S359" s="16">
        <v>0</v>
      </c>
      <c r="T359" s="14">
        <v>66642075.593999997</v>
      </c>
      <c r="U359" s="14">
        <v>6146258.6352204774</v>
      </c>
      <c r="V359" s="14">
        <v>-1608545.11135547</v>
      </c>
      <c r="W359" s="14">
        <v>18397400.000000026</v>
      </c>
      <c r="X359" s="17">
        <f>T359+U359+V359+W359</f>
        <v>89577189.117865041</v>
      </c>
    </row>
    <row r="360" spans="1:24" x14ac:dyDescent="0.4">
      <c r="A360" s="13" t="s">
        <v>457</v>
      </c>
      <c r="B360" s="14">
        <v>4875</v>
      </c>
      <c r="C360" s="14">
        <v>3900</v>
      </c>
      <c r="D360" s="15">
        <v>105</v>
      </c>
      <c r="E360" s="15">
        <v>1</v>
      </c>
      <c r="F360" s="15">
        <v>231.26599999999999</v>
      </c>
      <c r="G360" s="15">
        <v>92.506</v>
      </c>
      <c r="H360" s="15">
        <v>2.5</v>
      </c>
      <c r="I360" s="15">
        <v>20</v>
      </c>
      <c r="J360" s="15">
        <v>595.36099999999999</v>
      </c>
      <c r="K360" s="14">
        <v>999998.67099999997</v>
      </c>
      <c r="L360" s="15">
        <v>585.43200000000002</v>
      </c>
      <c r="M360" s="14">
        <v>65474.563999999998</v>
      </c>
      <c r="N360" s="14">
        <v>1065379.754</v>
      </c>
      <c r="O360" s="14">
        <v>76659.201000000001</v>
      </c>
      <c r="P360" s="14">
        <v>799711.42799999996</v>
      </c>
      <c r="Q360" s="14">
        <v>42037.964</v>
      </c>
      <c r="R360" s="14">
        <v>33093.870000000003</v>
      </c>
      <c r="S360" s="16">
        <v>0</v>
      </c>
      <c r="T360" s="14">
        <v>64635476.475000009</v>
      </c>
      <c r="U360" s="14">
        <v>5846431.835363768</v>
      </c>
      <c r="V360" s="14">
        <v>-1608545.11135547</v>
      </c>
      <c r="W360" s="14">
        <v>18072599.999999989</v>
      </c>
      <c r="X360" s="17">
        <f>T360+U360+V360+W360</f>
        <v>86945963.199008286</v>
      </c>
    </row>
    <row r="361" spans="1:24" x14ac:dyDescent="0.4">
      <c r="A361" s="13" t="s">
        <v>458</v>
      </c>
      <c r="B361" s="14">
        <v>4875</v>
      </c>
      <c r="C361" s="14">
        <v>3900</v>
      </c>
      <c r="D361" s="15">
        <v>110</v>
      </c>
      <c r="E361" s="15">
        <v>1</v>
      </c>
      <c r="F361" s="15">
        <v>231.26599999999999</v>
      </c>
      <c r="G361" s="15">
        <v>92.506</v>
      </c>
      <c r="H361" s="15">
        <v>2.5</v>
      </c>
      <c r="I361" s="15">
        <v>20</v>
      </c>
      <c r="J361" s="15">
        <v>595.77599999999995</v>
      </c>
      <c r="K361" s="14">
        <v>999998.67099999997</v>
      </c>
      <c r="L361" s="15">
        <v>585.84699999999998</v>
      </c>
      <c r="M361" s="14">
        <v>64401.351000000002</v>
      </c>
      <c r="N361" s="14">
        <v>1022605.8860000001</v>
      </c>
      <c r="O361" s="14">
        <v>77924.547000000006</v>
      </c>
      <c r="P361" s="14">
        <v>767160.02599999995</v>
      </c>
      <c r="Q361" s="14">
        <v>42037.964</v>
      </c>
      <c r="R361" s="14">
        <v>33093.870000000003</v>
      </c>
      <c r="S361" s="16">
        <v>0</v>
      </c>
      <c r="T361" s="14">
        <v>63025860.40200001</v>
      </c>
      <c r="U361" s="14">
        <v>5601059.0693343198</v>
      </c>
      <c r="V361" s="14">
        <v>-1608545.11135547</v>
      </c>
      <c r="W361" s="14">
        <v>17782100.000000015</v>
      </c>
      <c r="X361" s="17">
        <f>T361+U361+V361+W361</f>
        <v>84800474.35997887</v>
      </c>
    </row>
    <row r="362" spans="1:24" x14ac:dyDescent="0.4">
      <c r="A362" s="13" t="s">
        <v>84</v>
      </c>
      <c r="B362" s="14">
        <v>4900</v>
      </c>
      <c r="C362" s="14">
        <v>3700</v>
      </c>
      <c r="D362" s="15">
        <v>100</v>
      </c>
      <c r="E362" s="15">
        <v>1</v>
      </c>
      <c r="F362" s="15">
        <v>195.679</v>
      </c>
      <c r="G362" s="15">
        <v>130.453</v>
      </c>
      <c r="H362" s="15">
        <v>1.5</v>
      </c>
      <c r="I362" s="15">
        <v>15</v>
      </c>
      <c r="J362" s="15">
        <v>603.90599999999995</v>
      </c>
      <c r="K362" s="14">
        <v>999999.04099999997</v>
      </c>
      <c r="L362" s="15">
        <v>595.85199999999998</v>
      </c>
      <c r="M362" s="14">
        <v>64593.133999999998</v>
      </c>
      <c r="N362" s="14">
        <v>943583.397</v>
      </c>
      <c r="O362" s="14">
        <v>69287.713000000003</v>
      </c>
      <c r="P362" s="14">
        <v>708122.40300000005</v>
      </c>
      <c r="Q362" s="14">
        <v>32228.355</v>
      </c>
      <c r="R362" s="14">
        <v>53673.391000000003</v>
      </c>
      <c r="S362" s="16">
        <v>0</v>
      </c>
      <c r="T362" s="14">
        <v>63170941.287</v>
      </c>
      <c r="U362" s="14">
        <v>3287813.3456499395</v>
      </c>
      <c r="V362" s="14">
        <v>-343619.34865308739</v>
      </c>
      <c r="W362" s="14">
        <v>10778600.000000017</v>
      </c>
      <c r="X362" s="17">
        <f>T362+U362+V362+W362</f>
        <v>76893735.28399688</v>
      </c>
    </row>
    <row r="363" spans="1:24" x14ac:dyDescent="0.4">
      <c r="A363" s="13" t="s">
        <v>85</v>
      </c>
      <c r="B363" s="14">
        <v>4900</v>
      </c>
      <c r="C363" s="14">
        <v>3700</v>
      </c>
      <c r="D363" s="15">
        <v>105</v>
      </c>
      <c r="E363" s="15">
        <v>1</v>
      </c>
      <c r="F363" s="15">
        <v>195.679</v>
      </c>
      <c r="G363" s="15">
        <v>130.453</v>
      </c>
      <c r="H363" s="15">
        <v>1.5</v>
      </c>
      <c r="I363" s="15">
        <v>15</v>
      </c>
      <c r="J363" s="15">
        <v>603.97900000000004</v>
      </c>
      <c r="K363" s="14">
        <v>999999.04099999997</v>
      </c>
      <c r="L363" s="15">
        <v>595.92499999999995</v>
      </c>
      <c r="M363" s="14">
        <v>65050.963000000003</v>
      </c>
      <c r="N363" s="14">
        <v>941477.45299999998</v>
      </c>
      <c r="O363" s="14">
        <v>66465.490999999995</v>
      </c>
      <c r="P363" s="14">
        <v>705797.19299999997</v>
      </c>
      <c r="Q363" s="14">
        <v>32228.355</v>
      </c>
      <c r="R363" s="14">
        <v>53673.391000000003</v>
      </c>
      <c r="S363" s="16">
        <v>0</v>
      </c>
      <c r="T363" s="14">
        <v>63043078.956</v>
      </c>
      <c r="U363" s="14">
        <v>3264797.4486802504</v>
      </c>
      <c r="V363" s="14">
        <v>-343619.34865308739</v>
      </c>
      <c r="W363" s="14">
        <v>10727500.000000032</v>
      </c>
      <c r="X363" s="17">
        <f>T363+U363+V363+W363</f>
        <v>76691757.056027204</v>
      </c>
    </row>
    <row r="364" spans="1:24" x14ac:dyDescent="0.4">
      <c r="A364" s="13" t="s">
        <v>86</v>
      </c>
      <c r="B364" s="14">
        <v>4900</v>
      </c>
      <c r="C364" s="14">
        <v>3700</v>
      </c>
      <c r="D364" s="15">
        <v>110</v>
      </c>
      <c r="E364" s="15">
        <v>1</v>
      </c>
      <c r="F364" s="15">
        <v>195.679</v>
      </c>
      <c r="G364" s="15">
        <v>130.453</v>
      </c>
      <c r="H364" s="15">
        <v>1.5</v>
      </c>
      <c r="I364" s="15">
        <v>15</v>
      </c>
      <c r="J364" s="15">
        <v>603.95500000000004</v>
      </c>
      <c r="K364" s="14">
        <v>999999.04099999997</v>
      </c>
      <c r="L364" s="15">
        <v>595.9</v>
      </c>
      <c r="M364" s="14">
        <v>65629.111999999994</v>
      </c>
      <c r="N364" s="14">
        <v>944145.64500000002</v>
      </c>
      <c r="O364" s="14">
        <v>66042.895000000004</v>
      </c>
      <c r="P364" s="14">
        <v>707975.375</v>
      </c>
      <c r="Q364" s="14">
        <v>32228.355</v>
      </c>
      <c r="R364" s="14">
        <v>53673.391000000003</v>
      </c>
      <c r="S364" s="16">
        <v>0</v>
      </c>
      <c r="T364" s="14">
        <v>63148656.135000005</v>
      </c>
      <c r="U364" s="14">
        <v>3275876.5517818569</v>
      </c>
      <c r="V364" s="14">
        <v>-343619.34865308739</v>
      </c>
      <c r="W364" s="14">
        <v>10745000.000000017</v>
      </c>
      <c r="X364" s="17">
        <f>T364+U364+V364+W364</f>
        <v>76825913.33812879</v>
      </c>
    </row>
    <row r="365" spans="1:24" x14ac:dyDescent="0.4">
      <c r="A365" s="13" t="s">
        <v>159</v>
      </c>
      <c r="B365" s="14">
        <v>4900</v>
      </c>
      <c r="C365" s="14">
        <v>3700</v>
      </c>
      <c r="D365" s="15">
        <v>100</v>
      </c>
      <c r="E365" s="15">
        <v>1</v>
      </c>
      <c r="F365" s="15">
        <v>226.279</v>
      </c>
      <c r="G365" s="15">
        <v>113.14</v>
      </c>
      <c r="H365" s="15">
        <v>2</v>
      </c>
      <c r="I365" s="15">
        <v>15</v>
      </c>
      <c r="J365" s="15">
        <v>604.46799999999996</v>
      </c>
      <c r="K365" s="14">
        <v>999999.78300000005</v>
      </c>
      <c r="L365" s="15">
        <v>596.44500000000005</v>
      </c>
      <c r="M365" s="14">
        <v>67418.145999999993</v>
      </c>
      <c r="N365" s="14">
        <v>907927.37399999995</v>
      </c>
      <c r="O365" s="14">
        <v>72015.702000000005</v>
      </c>
      <c r="P365" s="14">
        <v>680429.20400000003</v>
      </c>
      <c r="Q365" s="14">
        <v>34561.063999999998</v>
      </c>
      <c r="R365" s="14">
        <v>52701.875</v>
      </c>
      <c r="S365" s="16">
        <v>0</v>
      </c>
      <c r="T365" s="14">
        <v>62308372.068000004</v>
      </c>
      <c r="U365" s="14">
        <v>3111792.9075097777</v>
      </c>
      <c r="V365" s="14">
        <v>-343619.34865308739</v>
      </c>
      <c r="W365" s="14">
        <v>10363499.999999965</v>
      </c>
      <c r="X365" s="17">
        <f>T365+U365+V365+W365</f>
        <v>75440045.626856655</v>
      </c>
    </row>
    <row r="366" spans="1:24" x14ac:dyDescent="0.4">
      <c r="A366" s="13" t="s">
        <v>160</v>
      </c>
      <c r="B366" s="14">
        <v>4900</v>
      </c>
      <c r="C366" s="14">
        <v>3700</v>
      </c>
      <c r="D366" s="15">
        <v>105</v>
      </c>
      <c r="E366" s="15">
        <v>1</v>
      </c>
      <c r="F366" s="15">
        <v>226.279</v>
      </c>
      <c r="G366" s="15">
        <v>113.14</v>
      </c>
      <c r="H366" s="15">
        <v>2</v>
      </c>
      <c r="I366" s="15">
        <v>15</v>
      </c>
      <c r="J366" s="15">
        <v>604.68799999999999</v>
      </c>
      <c r="K366" s="14">
        <v>999999.78300000005</v>
      </c>
      <c r="L366" s="15">
        <v>596.66499999999996</v>
      </c>
      <c r="M366" s="14">
        <v>68559.812000000005</v>
      </c>
      <c r="N366" s="14">
        <v>896875.50100000005</v>
      </c>
      <c r="O366" s="14">
        <v>64571.824999999997</v>
      </c>
      <c r="P366" s="14">
        <v>672149.22</v>
      </c>
      <c r="Q366" s="14">
        <v>34561.063999999998</v>
      </c>
      <c r="R366" s="14">
        <v>52701.875</v>
      </c>
      <c r="S366" s="16">
        <v>0</v>
      </c>
      <c r="T366" s="14">
        <v>61799554.238999993</v>
      </c>
      <c r="U366" s="14">
        <v>3038263.6933100233</v>
      </c>
      <c r="V366" s="14">
        <v>-343619.34865308739</v>
      </c>
      <c r="W366" s="14">
        <v>10209500.000000026</v>
      </c>
      <c r="X366" s="17">
        <f>T366+U366+V366+W366</f>
        <v>74703698.583656952</v>
      </c>
    </row>
    <row r="367" spans="1:24" x14ac:dyDescent="0.4">
      <c r="A367" s="13" t="s">
        <v>161</v>
      </c>
      <c r="B367" s="14">
        <v>4900</v>
      </c>
      <c r="C367" s="14">
        <v>3700</v>
      </c>
      <c r="D367" s="15">
        <v>110</v>
      </c>
      <c r="E367" s="15">
        <v>1</v>
      </c>
      <c r="F367" s="15">
        <v>226.279</v>
      </c>
      <c r="G367" s="15">
        <v>113.14</v>
      </c>
      <c r="H367" s="15">
        <v>2</v>
      </c>
      <c r="I367" s="15">
        <v>15</v>
      </c>
      <c r="J367" s="15">
        <v>604.60199999999998</v>
      </c>
      <c r="K367" s="14">
        <v>999999.78300000005</v>
      </c>
      <c r="L367" s="15">
        <v>596.58000000000004</v>
      </c>
      <c r="M367" s="14">
        <v>70347.292000000001</v>
      </c>
      <c r="N367" s="14">
        <v>903987.94799999997</v>
      </c>
      <c r="O367" s="14">
        <v>62349.849000000002</v>
      </c>
      <c r="P367" s="14">
        <v>677942.875</v>
      </c>
      <c r="Q367" s="14">
        <v>34561.063999999998</v>
      </c>
      <c r="R367" s="14">
        <v>52701.875</v>
      </c>
      <c r="S367" s="16">
        <v>0</v>
      </c>
      <c r="T367" s="14">
        <v>62068021.317000002</v>
      </c>
      <c r="U367" s="14">
        <v>3070125.6750973952</v>
      </c>
      <c r="V367" s="14">
        <v>-343619.34865308739</v>
      </c>
      <c r="W367" s="14">
        <v>10268999.999999972</v>
      </c>
      <c r="X367" s="17">
        <f>T367+U367+V367+W367</f>
        <v>75063527.643444285</v>
      </c>
    </row>
    <row r="368" spans="1:24" x14ac:dyDescent="0.4">
      <c r="A368" s="13" t="s">
        <v>234</v>
      </c>
      <c r="B368" s="14">
        <v>4900</v>
      </c>
      <c r="C368" s="14">
        <v>3700</v>
      </c>
      <c r="D368" s="15">
        <v>100</v>
      </c>
      <c r="E368" s="15">
        <v>1</v>
      </c>
      <c r="F368" s="15">
        <v>254.00899999999999</v>
      </c>
      <c r="G368" s="15">
        <v>101.60299999999999</v>
      </c>
      <c r="H368" s="15">
        <v>2.5</v>
      </c>
      <c r="I368" s="15">
        <v>15</v>
      </c>
      <c r="J368" s="15">
        <v>604.21100000000001</v>
      </c>
      <c r="K368" s="14">
        <v>1000000.907</v>
      </c>
      <c r="L368" s="15">
        <v>596.226</v>
      </c>
      <c r="M368" s="14">
        <v>70837.566000000006</v>
      </c>
      <c r="N368" s="14">
        <v>925561.48199999996</v>
      </c>
      <c r="O368" s="14">
        <v>77443.584000000003</v>
      </c>
      <c r="P368" s="14">
        <v>694658.05099999998</v>
      </c>
      <c r="Q368" s="14">
        <v>37216.519</v>
      </c>
      <c r="R368" s="14">
        <v>51595.962</v>
      </c>
      <c r="S368" s="16">
        <v>0</v>
      </c>
      <c r="T368" s="14">
        <v>63585282.036000006</v>
      </c>
      <c r="U368" s="14">
        <v>3224920.4232878354</v>
      </c>
      <c r="V368" s="14">
        <v>-343619.34865308739</v>
      </c>
      <c r="W368" s="14">
        <v>10516800</v>
      </c>
      <c r="X368" s="17">
        <f>T368+U368+V368+W368</f>
        <v>76983383.110634759</v>
      </c>
    </row>
    <row r="369" spans="1:24" x14ac:dyDescent="0.4">
      <c r="A369" s="13" t="s">
        <v>235</v>
      </c>
      <c r="B369" s="14">
        <v>4900</v>
      </c>
      <c r="C369" s="14">
        <v>3700</v>
      </c>
      <c r="D369" s="15">
        <v>105</v>
      </c>
      <c r="E369" s="15">
        <v>1</v>
      </c>
      <c r="F369" s="15">
        <v>254.00899999999999</v>
      </c>
      <c r="G369" s="15">
        <v>101.60299999999999</v>
      </c>
      <c r="H369" s="15">
        <v>2.5</v>
      </c>
      <c r="I369" s="15">
        <v>15</v>
      </c>
      <c r="J369" s="15">
        <v>604.66300000000001</v>
      </c>
      <c r="K369" s="14">
        <v>1000000.907</v>
      </c>
      <c r="L369" s="15">
        <v>596.67700000000002</v>
      </c>
      <c r="M369" s="14">
        <v>71783.163</v>
      </c>
      <c r="N369" s="14">
        <v>900994.88</v>
      </c>
      <c r="O369" s="14">
        <v>71737.055999999997</v>
      </c>
      <c r="P369" s="14">
        <v>675328.99699999997</v>
      </c>
      <c r="Q369" s="14">
        <v>37216.519</v>
      </c>
      <c r="R369" s="14">
        <v>51595.962</v>
      </c>
      <c r="S369" s="16">
        <v>0</v>
      </c>
      <c r="T369" s="14">
        <v>62576346.651000001</v>
      </c>
      <c r="U369" s="14">
        <v>3073797.765735202</v>
      </c>
      <c r="V369" s="14">
        <v>-343619.34865308739</v>
      </c>
      <c r="W369" s="14">
        <v>10201099.999999985</v>
      </c>
      <c r="X369" s="17">
        <f>T369+U369+V369+W369</f>
        <v>75507625.068082094</v>
      </c>
    </row>
    <row r="370" spans="1:24" x14ac:dyDescent="0.4">
      <c r="A370" s="13" t="s">
        <v>236</v>
      </c>
      <c r="B370" s="14">
        <v>4900</v>
      </c>
      <c r="C370" s="14">
        <v>3700</v>
      </c>
      <c r="D370" s="15">
        <v>110</v>
      </c>
      <c r="E370" s="15">
        <v>1</v>
      </c>
      <c r="F370" s="15">
        <v>254.00899999999999</v>
      </c>
      <c r="G370" s="15">
        <v>101.60299999999999</v>
      </c>
      <c r="H370" s="15">
        <v>2.5</v>
      </c>
      <c r="I370" s="15">
        <v>15</v>
      </c>
      <c r="J370" s="15">
        <v>604.62599999999998</v>
      </c>
      <c r="K370" s="14">
        <v>1000000.907</v>
      </c>
      <c r="L370" s="15">
        <v>596.64099999999996</v>
      </c>
      <c r="M370" s="14">
        <v>73483.582999999999</v>
      </c>
      <c r="N370" s="14">
        <v>906260.201</v>
      </c>
      <c r="O370" s="14">
        <v>64100.069000000003</v>
      </c>
      <c r="P370" s="14">
        <v>680015.29099999997</v>
      </c>
      <c r="Q370" s="14">
        <v>37216.519</v>
      </c>
      <c r="R370" s="14">
        <v>51595.962</v>
      </c>
      <c r="S370" s="16">
        <v>0</v>
      </c>
      <c r="T370" s="14">
        <v>62698019.141999997</v>
      </c>
      <c r="U370" s="14">
        <v>3087757.1261069127</v>
      </c>
      <c r="V370" s="14">
        <v>-343619.34865308739</v>
      </c>
      <c r="W370" s="14">
        <v>10226300.000000026</v>
      </c>
      <c r="X370" s="17">
        <f>T370+U370+V370+W370</f>
        <v>75668456.919453844</v>
      </c>
    </row>
    <row r="371" spans="1:24" x14ac:dyDescent="0.4">
      <c r="A371" s="13" t="s">
        <v>309</v>
      </c>
      <c r="B371" s="14">
        <v>4900</v>
      </c>
      <c r="C371" s="14">
        <v>3700</v>
      </c>
      <c r="D371" s="15">
        <v>100</v>
      </c>
      <c r="E371" s="15">
        <v>1</v>
      </c>
      <c r="F371" s="15">
        <v>177.03200000000001</v>
      </c>
      <c r="G371" s="15">
        <v>118.021</v>
      </c>
      <c r="H371" s="15">
        <v>1.5</v>
      </c>
      <c r="I371" s="15">
        <v>20</v>
      </c>
      <c r="J371" s="15">
        <v>605.84699999999998</v>
      </c>
      <c r="K371" s="14">
        <v>1000001.486</v>
      </c>
      <c r="L371" s="15">
        <v>595.76300000000003</v>
      </c>
      <c r="M371" s="14">
        <v>55289.94</v>
      </c>
      <c r="N371" s="14">
        <v>869938.96400000004</v>
      </c>
      <c r="O371" s="14">
        <v>57400.196000000004</v>
      </c>
      <c r="P371" s="14">
        <v>652089.23100000003</v>
      </c>
      <c r="Q371" s="14">
        <v>35935.512000000002</v>
      </c>
      <c r="R371" s="14">
        <v>35652.273000000001</v>
      </c>
      <c r="S371" s="16">
        <v>0</v>
      </c>
      <c r="T371" s="14">
        <v>55782828.834000006</v>
      </c>
      <c r="U371" s="14">
        <v>2920949.1050339499</v>
      </c>
      <c r="V371" s="14">
        <v>-343619.34865308739</v>
      </c>
      <c r="W371" s="14">
        <v>10840899.999999976</v>
      </c>
      <c r="X371" s="17">
        <f>T371+U371+V371+W371</f>
        <v>69201058.590380847</v>
      </c>
    </row>
    <row r="372" spans="1:24" x14ac:dyDescent="0.4">
      <c r="A372" s="13" t="s">
        <v>310</v>
      </c>
      <c r="B372" s="14">
        <v>4900</v>
      </c>
      <c r="C372" s="14">
        <v>3700</v>
      </c>
      <c r="D372" s="15">
        <v>105</v>
      </c>
      <c r="E372" s="15">
        <v>1</v>
      </c>
      <c r="F372" s="15">
        <v>177.03200000000001</v>
      </c>
      <c r="G372" s="15">
        <v>118.021</v>
      </c>
      <c r="H372" s="15">
        <v>1.5</v>
      </c>
      <c r="I372" s="15">
        <v>20</v>
      </c>
      <c r="J372" s="15">
        <v>605.89599999999996</v>
      </c>
      <c r="K372" s="14">
        <v>1000001.486</v>
      </c>
      <c r="L372" s="15">
        <v>595.81200000000001</v>
      </c>
      <c r="M372" s="14">
        <v>55429.446000000004</v>
      </c>
      <c r="N372" s="14">
        <v>870290.31099999999</v>
      </c>
      <c r="O372" s="14">
        <v>57513.499000000003</v>
      </c>
      <c r="P372" s="14">
        <v>652612.08299999998</v>
      </c>
      <c r="Q372" s="14">
        <v>35935.512000000002</v>
      </c>
      <c r="R372" s="14">
        <v>35652.273000000001</v>
      </c>
      <c r="S372" s="16">
        <v>0</v>
      </c>
      <c r="T372" s="14">
        <v>55804464.633000001</v>
      </c>
      <c r="U372" s="14">
        <v>2912354.2148535317</v>
      </c>
      <c r="V372" s="14">
        <v>-343619.34865308739</v>
      </c>
      <c r="W372" s="14">
        <v>10806599.999999993</v>
      </c>
      <c r="X372" s="17">
        <f>T372+U372+V372+W372</f>
        <v>69179799.499200433</v>
      </c>
    </row>
    <row r="373" spans="1:24" x14ac:dyDescent="0.4">
      <c r="A373" s="13" t="s">
        <v>311</v>
      </c>
      <c r="B373" s="14">
        <v>4900</v>
      </c>
      <c r="C373" s="14">
        <v>3700</v>
      </c>
      <c r="D373" s="15">
        <v>110</v>
      </c>
      <c r="E373" s="15">
        <v>1</v>
      </c>
      <c r="F373" s="15">
        <v>177.03200000000001</v>
      </c>
      <c r="G373" s="15">
        <v>118.021</v>
      </c>
      <c r="H373" s="15">
        <v>1.5</v>
      </c>
      <c r="I373" s="15">
        <v>20</v>
      </c>
      <c r="J373" s="15">
        <v>605.88400000000001</v>
      </c>
      <c r="K373" s="14">
        <v>1000001.486</v>
      </c>
      <c r="L373" s="15">
        <v>595.79999999999995</v>
      </c>
      <c r="M373" s="14">
        <v>55532.466999999997</v>
      </c>
      <c r="N373" s="14">
        <v>872649.924</v>
      </c>
      <c r="O373" s="14">
        <v>57630.745000000003</v>
      </c>
      <c r="P373" s="14">
        <v>654825.31400000001</v>
      </c>
      <c r="Q373" s="14">
        <v>35935.512000000002</v>
      </c>
      <c r="R373" s="14">
        <v>35652.273000000001</v>
      </c>
      <c r="S373" s="16">
        <v>0</v>
      </c>
      <c r="T373" s="14">
        <v>55904237.508000001</v>
      </c>
      <c r="U373" s="14">
        <v>2919947.4966146112</v>
      </c>
      <c r="V373" s="14">
        <v>-343619.34865308739</v>
      </c>
      <c r="W373" s="14">
        <v>10815000.000000032</v>
      </c>
      <c r="X373" s="17">
        <f>T373+U373+V373+W373</f>
        <v>69295565.655961558</v>
      </c>
    </row>
    <row r="374" spans="1:24" x14ac:dyDescent="0.4">
      <c r="A374" s="13" t="s">
        <v>384</v>
      </c>
      <c r="B374" s="14">
        <v>4900</v>
      </c>
      <c r="C374" s="14">
        <v>3700</v>
      </c>
      <c r="D374" s="15">
        <v>100</v>
      </c>
      <c r="E374" s="15">
        <v>1</v>
      </c>
      <c r="F374" s="15">
        <v>205.33</v>
      </c>
      <c r="G374" s="15">
        <v>102.66500000000001</v>
      </c>
      <c r="H374" s="15">
        <v>2</v>
      </c>
      <c r="I374" s="15">
        <v>20</v>
      </c>
      <c r="J374" s="15">
        <v>606.36</v>
      </c>
      <c r="K374" s="14">
        <v>1000000.968</v>
      </c>
      <c r="L374" s="15">
        <v>596.34799999999996</v>
      </c>
      <c r="M374" s="14">
        <v>56854.108999999997</v>
      </c>
      <c r="N374" s="14">
        <v>834366.42700000003</v>
      </c>
      <c r="O374" s="14">
        <v>58224.495999999999</v>
      </c>
      <c r="P374" s="14">
        <v>625805.37800000003</v>
      </c>
      <c r="Q374" s="14">
        <v>38781.048000000003</v>
      </c>
      <c r="R374" s="14">
        <v>34459.345000000001</v>
      </c>
      <c r="S374" s="16">
        <v>0</v>
      </c>
      <c r="T374" s="14">
        <v>54987588.027000003</v>
      </c>
      <c r="U374" s="14">
        <v>2765076.9931916436</v>
      </c>
      <c r="V374" s="14">
        <v>-343619.34865308739</v>
      </c>
      <c r="W374" s="14">
        <v>10431400.00000003</v>
      </c>
      <c r="X374" s="17">
        <f>T374+U374+V374+W374</f>
        <v>67840445.671538591</v>
      </c>
    </row>
    <row r="375" spans="1:24" x14ac:dyDescent="0.4">
      <c r="A375" s="13" t="s">
        <v>385</v>
      </c>
      <c r="B375" s="14">
        <v>4900</v>
      </c>
      <c r="C375" s="14">
        <v>3700</v>
      </c>
      <c r="D375" s="15">
        <v>105</v>
      </c>
      <c r="E375" s="15">
        <v>1</v>
      </c>
      <c r="F375" s="15">
        <v>205.33</v>
      </c>
      <c r="G375" s="15">
        <v>102.66500000000001</v>
      </c>
      <c r="H375" s="15">
        <v>2</v>
      </c>
      <c r="I375" s="15">
        <v>20</v>
      </c>
      <c r="J375" s="15">
        <v>606.37199999999996</v>
      </c>
      <c r="K375" s="14">
        <v>1000000.968</v>
      </c>
      <c r="L375" s="15">
        <v>596.36</v>
      </c>
      <c r="M375" s="14">
        <v>57176.696000000004</v>
      </c>
      <c r="N375" s="14">
        <v>836849.19700000004</v>
      </c>
      <c r="O375" s="14">
        <v>57833.947</v>
      </c>
      <c r="P375" s="14">
        <v>627306.277</v>
      </c>
      <c r="Q375" s="14">
        <v>38781.048000000003</v>
      </c>
      <c r="R375" s="14">
        <v>34459.345000000001</v>
      </c>
      <c r="S375" s="16">
        <v>0</v>
      </c>
      <c r="T375" s="14">
        <v>55073171.258999996</v>
      </c>
      <c r="U375" s="14">
        <v>2767038.4668865916</v>
      </c>
      <c r="V375" s="14">
        <v>-343619.34865308739</v>
      </c>
      <c r="W375" s="14">
        <v>10422999.999999991</v>
      </c>
      <c r="X375" s="17">
        <f>T375+U375+V375+W375</f>
        <v>67919590.37723349</v>
      </c>
    </row>
    <row r="376" spans="1:24" x14ac:dyDescent="0.4">
      <c r="A376" s="13" t="s">
        <v>386</v>
      </c>
      <c r="B376" s="14">
        <v>4900</v>
      </c>
      <c r="C376" s="14">
        <v>3700</v>
      </c>
      <c r="D376" s="15">
        <v>110</v>
      </c>
      <c r="E376" s="15">
        <v>1</v>
      </c>
      <c r="F376" s="15">
        <v>205.33</v>
      </c>
      <c r="G376" s="15">
        <v>102.66500000000001</v>
      </c>
      <c r="H376" s="15">
        <v>2</v>
      </c>
      <c r="I376" s="15">
        <v>20</v>
      </c>
      <c r="J376" s="15">
        <v>606.28700000000003</v>
      </c>
      <c r="K376" s="14">
        <v>1000000.968</v>
      </c>
      <c r="L376" s="15">
        <v>596.27499999999998</v>
      </c>
      <c r="M376" s="14">
        <v>57361.406999999999</v>
      </c>
      <c r="N376" s="14">
        <v>842037.68500000006</v>
      </c>
      <c r="O376" s="14">
        <v>57914.409</v>
      </c>
      <c r="P376" s="14">
        <v>631875.24300000002</v>
      </c>
      <c r="Q376" s="14">
        <v>38781.048000000003</v>
      </c>
      <c r="R376" s="14">
        <v>34459.345000000001</v>
      </c>
      <c r="S376" s="16">
        <v>0</v>
      </c>
      <c r="T376" s="14">
        <v>55283913.954000004</v>
      </c>
      <c r="U376" s="14">
        <v>2794284.402872846</v>
      </c>
      <c r="V376" s="14">
        <v>-343619.34865308739</v>
      </c>
      <c r="W376" s="14">
        <v>10482500.000000017</v>
      </c>
      <c r="X376" s="17">
        <f>T376+U376+V376+W376</f>
        <v>68217079.008219779</v>
      </c>
    </row>
    <row r="377" spans="1:24" x14ac:dyDescent="0.4">
      <c r="A377" s="13" t="s">
        <v>459</v>
      </c>
      <c r="B377" s="14">
        <v>4900</v>
      </c>
      <c r="C377" s="14">
        <v>3700</v>
      </c>
      <c r="D377" s="15">
        <v>100</v>
      </c>
      <c r="E377" s="15">
        <v>1</v>
      </c>
      <c r="F377" s="15">
        <v>231.26599999999999</v>
      </c>
      <c r="G377" s="15">
        <v>92.506</v>
      </c>
      <c r="H377" s="15">
        <v>2.5</v>
      </c>
      <c r="I377" s="15">
        <v>20</v>
      </c>
      <c r="J377" s="15">
        <v>606.23800000000006</v>
      </c>
      <c r="K377" s="14">
        <v>999998.67099999997</v>
      </c>
      <c r="L377" s="15">
        <v>596.30899999999997</v>
      </c>
      <c r="M377" s="14">
        <v>58601.495000000003</v>
      </c>
      <c r="N377" s="14">
        <v>831587.96699999995</v>
      </c>
      <c r="O377" s="14">
        <v>65985.963000000003</v>
      </c>
      <c r="P377" s="14">
        <v>624104.31000000006</v>
      </c>
      <c r="Q377" s="14">
        <v>42037.964</v>
      </c>
      <c r="R377" s="14">
        <v>33093.870000000003</v>
      </c>
      <c r="S377" s="16">
        <v>0</v>
      </c>
      <c r="T377" s="14">
        <v>55600350.857999995</v>
      </c>
      <c r="U377" s="14">
        <v>2803576.1389946952</v>
      </c>
      <c r="V377" s="14">
        <v>-343619.34865308739</v>
      </c>
      <c r="W377" s="14">
        <v>10458700.000000022</v>
      </c>
      <c r="X377" s="17">
        <f>T377+U377+V377+W377</f>
        <v>68519007.648341626</v>
      </c>
    </row>
    <row r="378" spans="1:24" x14ac:dyDescent="0.4">
      <c r="A378" s="13" t="s">
        <v>460</v>
      </c>
      <c r="B378" s="14">
        <v>4900</v>
      </c>
      <c r="C378" s="14">
        <v>3700</v>
      </c>
      <c r="D378" s="15">
        <v>105</v>
      </c>
      <c r="E378" s="15">
        <v>1</v>
      </c>
      <c r="F378" s="15">
        <v>231.26599999999999</v>
      </c>
      <c r="G378" s="15">
        <v>92.506</v>
      </c>
      <c r="H378" s="15">
        <v>2.5</v>
      </c>
      <c r="I378" s="15">
        <v>20</v>
      </c>
      <c r="J378" s="15">
        <v>606.37199999999996</v>
      </c>
      <c r="K378" s="14">
        <v>999998.67099999997</v>
      </c>
      <c r="L378" s="15">
        <v>596.44299999999998</v>
      </c>
      <c r="M378" s="14">
        <v>59200.55</v>
      </c>
      <c r="N378" s="14">
        <v>825359.71</v>
      </c>
      <c r="O378" s="14">
        <v>58917.785000000003</v>
      </c>
      <c r="P378" s="14">
        <v>619022.37699999998</v>
      </c>
      <c r="Q378" s="14">
        <v>42037.964</v>
      </c>
      <c r="R378" s="14">
        <v>33093.870000000003</v>
      </c>
      <c r="S378" s="16">
        <v>0</v>
      </c>
      <c r="T378" s="14">
        <v>55262361.050999999</v>
      </c>
      <c r="U378" s="14">
        <v>2760293.8173009963</v>
      </c>
      <c r="V378" s="14">
        <v>-343619.34865308739</v>
      </c>
      <c r="W378" s="14">
        <v>10364900.000000011</v>
      </c>
      <c r="X378" s="17">
        <f>T378+U378+V378+W378</f>
        <v>68043935.519647926</v>
      </c>
    </row>
    <row r="379" spans="1:24" x14ac:dyDescent="0.4">
      <c r="A379" s="13" t="s">
        <v>461</v>
      </c>
      <c r="B379" s="14">
        <v>4900</v>
      </c>
      <c r="C379" s="14">
        <v>3700</v>
      </c>
      <c r="D379" s="15">
        <v>110</v>
      </c>
      <c r="E379" s="15">
        <v>1</v>
      </c>
      <c r="F379" s="15">
        <v>231.26599999999999</v>
      </c>
      <c r="G379" s="15">
        <v>92.506</v>
      </c>
      <c r="H379" s="15">
        <v>2.5</v>
      </c>
      <c r="I379" s="15">
        <v>20</v>
      </c>
      <c r="J379" s="15">
        <v>606.20100000000002</v>
      </c>
      <c r="K379" s="14">
        <v>999998.67099999997</v>
      </c>
      <c r="L379" s="15">
        <v>596.27200000000005</v>
      </c>
      <c r="M379" s="14">
        <v>60069.870999999999</v>
      </c>
      <c r="N379" s="14">
        <v>832395.75199999998</v>
      </c>
      <c r="O379" s="14">
        <v>58068.139000000003</v>
      </c>
      <c r="P379" s="14">
        <v>624096.451</v>
      </c>
      <c r="Q379" s="14">
        <v>42037.964</v>
      </c>
      <c r="R379" s="14">
        <v>33093.870000000003</v>
      </c>
      <c r="S379" s="16">
        <v>0</v>
      </c>
      <c r="T379" s="14">
        <v>55522854.516000003</v>
      </c>
      <c r="U379" s="14">
        <v>2806952.1079975362</v>
      </c>
      <c r="V379" s="14">
        <v>-343619.34865308739</v>
      </c>
      <c r="W379" s="14">
        <v>10484599.999999966</v>
      </c>
      <c r="X379" s="17">
        <f>T379+U379+V379+W379</f>
        <v>68470787.275344416</v>
      </c>
    </row>
    <row r="380" spans="1:24" x14ac:dyDescent="0.4">
      <c r="A380" s="13" t="s">
        <v>87</v>
      </c>
      <c r="B380" s="14">
        <v>4900</v>
      </c>
      <c r="C380" s="14">
        <v>3750</v>
      </c>
      <c r="D380" s="15">
        <v>100</v>
      </c>
      <c r="E380" s="15">
        <v>1</v>
      </c>
      <c r="F380" s="15">
        <v>195.679</v>
      </c>
      <c r="G380" s="15">
        <v>130.453</v>
      </c>
      <c r="H380" s="15">
        <v>1.5</v>
      </c>
      <c r="I380" s="15">
        <v>15</v>
      </c>
      <c r="J380" s="15">
        <v>600.94000000000005</v>
      </c>
      <c r="K380" s="14">
        <v>999999.04099999997</v>
      </c>
      <c r="L380" s="15">
        <v>592.88499999999999</v>
      </c>
      <c r="M380" s="14">
        <v>68840.301000000007</v>
      </c>
      <c r="N380" s="14">
        <v>1032363.59</v>
      </c>
      <c r="O380" s="14">
        <v>80840.489000000001</v>
      </c>
      <c r="P380" s="14">
        <v>774707.66200000001</v>
      </c>
      <c r="Q380" s="14">
        <v>32228.355</v>
      </c>
      <c r="R380" s="14">
        <v>53673.391000000003</v>
      </c>
      <c r="S380" s="16">
        <v>0</v>
      </c>
      <c r="T380" s="14">
        <v>66737199.725999996</v>
      </c>
      <c r="U380" s="14">
        <v>4184675.4629564113</v>
      </c>
      <c r="V380" s="14">
        <v>-768156.13314695843</v>
      </c>
      <c r="W380" s="14">
        <v>12855500.000000006</v>
      </c>
      <c r="X380" s="17">
        <f>T380+U380+V380+W380</f>
        <v>83009219.055809453</v>
      </c>
    </row>
    <row r="381" spans="1:24" x14ac:dyDescent="0.4">
      <c r="A381" s="13" t="s">
        <v>88</v>
      </c>
      <c r="B381" s="14">
        <v>4900</v>
      </c>
      <c r="C381" s="14">
        <v>3750</v>
      </c>
      <c r="D381" s="15">
        <v>105</v>
      </c>
      <c r="E381" s="15">
        <v>1</v>
      </c>
      <c r="F381" s="15">
        <v>195.679</v>
      </c>
      <c r="G381" s="15">
        <v>130.453</v>
      </c>
      <c r="H381" s="15">
        <v>1.5</v>
      </c>
      <c r="I381" s="15">
        <v>15</v>
      </c>
      <c r="J381" s="15">
        <v>601.30600000000004</v>
      </c>
      <c r="K381" s="14">
        <v>999999.04099999997</v>
      </c>
      <c r="L381" s="15">
        <v>593.25199999999995</v>
      </c>
      <c r="M381" s="14">
        <v>68677.978000000003</v>
      </c>
      <c r="N381" s="14">
        <v>1007854.48</v>
      </c>
      <c r="O381" s="14">
        <v>79901.853000000003</v>
      </c>
      <c r="P381" s="14">
        <v>755878.20700000005</v>
      </c>
      <c r="Q381" s="14">
        <v>32228.355</v>
      </c>
      <c r="R381" s="14">
        <v>53673.391000000003</v>
      </c>
      <c r="S381" s="16">
        <v>0</v>
      </c>
      <c r="T381" s="14">
        <v>65793536.511000007</v>
      </c>
      <c r="U381" s="14">
        <v>4038001.6849841834</v>
      </c>
      <c r="V381" s="14">
        <v>-768156.13314695843</v>
      </c>
      <c r="W381" s="14">
        <v>12598600.000000034</v>
      </c>
      <c r="X381" s="17">
        <f>T381+U381+V381+W381</f>
        <v>81661982.062837258</v>
      </c>
    </row>
    <row r="382" spans="1:24" x14ac:dyDescent="0.4">
      <c r="A382" s="13" t="s">
        <v>89</v>
      </c>
      <c r="B382" s="14">
        <v>4900</v>
      </c>
      <c r="C382" s="14">
        <v>3750</v>
      </c>
      <c r="D382" s="15">
        <v>110</v>
      </c>
      <c r="E382" s="15">
        <v>1</v>
      </c>
      <c r="F382" s="15">
        <v>195.679</v>
      </c>
      <c r="G382" s="15">
        <v>130.453</v>
      </c>
      <c r="H382" s="15">
        <v>1.5</v>
      </c>
      <c r="I382" s="15">
        <v>15</v>
      </c>
      <c r="J382" s="15">
        <v>601.54999999999995</v>
      </c>
      <c r="K382" s="14">
        <v>999999.04099999997</v>
      </c>
      <c r="L382" s="15">
        <v>593.49599999999998</v>
      </c>
      <c r="M382" s="14">
        <v>68507.766000000003</v>
      </c>
      <c r="N382" s="14">
        <v>990006.78</v>
      </c>
      <c r="O382" s="14">
        <v>79234.797999999995</v>
      </c>
      <c r="P382" s="14">
        <v>743143.63899999997</v>
      </c>
      <c r="Q382" s="14">
        <v>32228.355</v>
      </c>
      <c r="R382" s="14">
        <v>53673.391000000003</v>
      </c>
      <c r="S382" s="16">
        <v>0</v>
      </c>
      <c r="T382" s="14">
        <v>65123410.481999993</v>
      </c>
      <c r="U382" s="14">
        <v>3939409.8376040184</v>
      </c>
      <c r="V382" s="14">
        <v>-768156.13314695843</v>
      </c>
      <c r="W382" s="14">
        <v>12427800.000000013</v>
      </c>
      <c r="X382" s="17">
        <f>T382+U382+V382+W382</f>
        <v>80722464.186457068</v>
      </c>
    </row>
    <row r="383" spans="1:24" x14ac:dyDescent="0.4">
      <c r="A383" s="13" t="s">
        <v>162</v>
      </c>
      <c r="B383" s="14">
        <v>4900</v>
      </c>
      <c r="C383" s="14">
        <v>3750</v>
      </c>
      <c r="D383" s="15">
        <v>100</v>
      </c>
      <c r="E383" s="15">
        <v>1</v>
      </c>
      <c r="F383" s="15">
        <v>226.279</v>
      </c>
      <c r="G383" s="15">
        <v>113.14</v>
      </c>
      <c r="H383" s="15">
        <v>2</v>
      </c>
      <c r="I383" s="15">
        <v>15</v>
      </c>
      <c r="J383" s="15">
        <v>601.63599999999997</v>
      </c>
      <c r="K383" s="14">
        <v>999999.78300000005</v>
      </c>
      <c r="L383" s="15">
        <v>593.61300000000006</v>
      </c>
      <c r="M383" s="14">
        <v>71443.471000000005</v>
      </c>
      <c r="N383" s="14">
        <v>1016738.803</v>
      </c>
      <c r="O383" s="14">
        <v>78768.596999999994</v>
      </c>
      <c r="P383" s="14">
        <v>763244.05799999996</v>
      </c>
      <c r="Q383" s="14">
        <v>34561.063999999998</v>
      </c>
      <c r="R383" s="14">
        <v>52701.875</v>
      </c>
      <c r="S383" s="16">
        <v>0</v>
      </c>
      <c r="T383" s="14">
        <v>66572187.035999998</v>
      </c>
      <c r="U383" s="14">
        <v>3998915.7930811299</v>
      </c>
      <c r="V383" s="14">
        <v>-768156.13314695843</v>
      </c>
      <c r="W383" s="14">
        <v>12345899.999999961</v>
      </c>
      <c r="X383" s="17">
        <f>T383+U383+V383+W383</f>
        <v>82148846.695934132</v>
      </c>
    </row>
    <row r="384" spans="1:24" x14ac:dyDescent="0.4">
      <c r="A384" s="13" t="s">
        <v>163</v>
      </c>
      <c r="B384" s="14">
        <v>4900</v>
      </c>
      <c r="C384" s="14">
        <v>3750</v>
      </c>
      <c r="D384" s="15">
        <v>105</v>
      </c>
      <c r="E384" s="15">
        <v>1</v>
      </c>
      <c r="F384" s="15">
        <v>226.279</v>
      </c>
      <c r="G384" s="15">
        <v>113.14</v>
      </c>
      <c r="H384" s="15">
        <v>2</v>
      </c>
      <c r="I384" s="15">
        <v>15</v>
      </c>
      <c r="J384" s="15">
        <v>602.22199999999998</v>
      </c>
      <c r="K384" s="14">
        <v>999999.78300000005</v>
      </c>
      <c r="L384" s="15">
        <v>594.19899999999996</v>
      </c>
      <c r="M384" s="14">
        <v>71207.323999999993</v>
      </c>
      <c r="N384" s="14">
        <v>973921.52300000004</v>
      </c>
      <c r="O384" s="14">
        <v>76957.664999999994</v>
      </c>
      <c r="P384" s="14">
        <v>730580.37199999997</v>
      </c>
      <c r="Q384" s="14">
        <v>34561.063999999998</v>
      </c>
      <c r="R384" s="14">
        <v>52701.875</v>
      </c>
      <c r="S384" s="16">
        <v>0</v>
      </c>
      <c r="T384" s="14">
        <v>64925919.783000007</v>
      </c>
      <c r="U384" s="14">
        <v>3762935.4899912472</v>
      </c>
      <c r="V384" s="14">
        <v>-768156.13314695843</v>
      </c>
      <c r="W384" s="14">
        <v>11935700.000000032</v>
      </c>
      <c r="X384" s="17">
        <f>T384+U384+V384+W384</f>
        <v>79856399.139844328</v>
      </c>
    </row>
    <row r="385" spans="1:24" x14ac:dyDescent="0.4">
      <c r="A385" s="13" t="s">
        <v>164</v>
      </c>
      <c r="B385" s="14">
        <v>4900</v>
      </c>
      <c r="C385" s="14">
        <v>3750</v>
      </c>
      <c r="D385" s="15">
        <v>110</v>
      </c>
      <c r="E385" s="15">
        <v>1</v>
      </c>
      <c r="F385" s="15">
        <v>226.279</v>
      </c>
      <c r="G385" s="15">
        <v>113.14</v>
      </c>
      <c r="H385" s="15">
        <v>2</v>
      </c>
      <c r="I385" s="15">
        <v>15</v>
      </c>
      <c r="J385" s="15">
        <v>602.57600000000002</v>
      </c>
      <c r="K385" s="14">
        <v>999999.78300000005</v>
      </c>
      <c r="L385" s="15">
        <v>594.553</v>
      </c>
      <c r="M385" s="14">
        <v>71001.076000000001</v>
      </c>
      <c r="N385" s="14">
        <v>944774.576</v>
      </c>
      <c r="O385" s="14">
        <v>74597.357999999993</v>
      </c>
      <c r="P385" s="14">
        <v>708371.47699999996</v>
      </c>
      <c r="Q385" s="14">
        <v>34561.063999999998</v>
      </c>
      <c r="R385" s="14">
        <v>52701.875</v>
      </c>
      <c r="S385" s="16">
        <v>0</v>
      </c>
      <c r="T385" s="14">
        <v>63788134.620000005</v>
      </c>
      <c r="U385" s="14">
        <v>3615887.4082088475</v>
      </c>
      <c r="V385" s="14">
        <v>-768156.13314695843</v>
      </c>
      <c r="W385" s="14">
        <v>11687900.000000002</v>
      </c>
      <c r="X385" s="17">
        <f>T385+U385+V385+W385</f>
        <v>78323765.895061895</v>
      </c>
    </row>
    <row r="386" spans="1:24" x14ac:dyDescent="0.4">
      <c r="A386" s="13" t="s">
        <v>237</v>
      </c>
      <c r="B386" s="14">
        <v>4900</v>
      </c>
      <c r="C386" s="14">
        <v>3750</v>
      </c>
      <c r="D386" s="15">
        <v>100</v>
      </c>
      <c r="E386" s="15">
        <v>1</v>
      </c>
      <c r="F386" s="15">
        <v>254.00899999999999</v>
      </c>
      <c r="G386" s="15">
        <v>101.60299999999999</v>
      </c>
      <c r="H386" s="15">
        <v>2.5</v>
      </c>
      <c r="I386" s="15">
        <v>15</v>
      </c>
      <c r="J386" s="15">
        <v>601.50099999999998</v>
      </c>
      <c r="K386" s="14">
        <v>1000000.907</v>
      </c>
      <c r="L386" s="15">
        <v>593.51599999999996</v>
      </c>
      <c r="M386" s="14">
        <v>73844.574999999997</v>
      </c>
      <c r="N386" s="14">
        <v>1032017.061</v>
      </c>
      <c r="O386" s="14">
        <v>81865.301999999996</v>
      </c>
      <c r="P386" s="14">
        <v>774224.1</v>
      </c>
      <c r="Q386" s="14">
        <v>37216.519</v>
      </c>
      <c r="R386" s="14">
        <v>51595.962</v>
      </c>
      <c r="S386" s="16">
        <v>0</v>
      </c>
      <c r="T386" s="14">
        <v>67683835.718999997</v>
      </c>
      <c r="U386" s="14">
        <v>4089402.7672792883</v>
      </c>
      <c r="V386" s="14">
        <v>-768156.13314695843</v>
      </c>
      <c r="W386" s="14">
        <v>12413800.000000026</v>
      </c>
      <c r="X386" s="17">
        <f>T386+U386+V386+W386</f>
        <v>83418882.353132352</v>
      </c>
    </row>
    <row r="387" spans="1:24" x14ac:dyDescent="0.4">
      <c r="A387" s="13" t="s">
        <v>238</v>
      </c>
      <c r="B387" s="14">
        <v>4900</v>
      </c>
      <c r="C387" s="14">
        <v>3750</v>
      </c>
      <c r="D387" s="15">
        <v>105</v>
      </c>
      <c r="E387" s="15">
        <v>1</v>
      </c>
      <c r="F387" s="15">
        <v>254.00899999999999</v>
      </c>
      <c r="G387" s="15">
        <v>101.60299999999999</v>
      </c>
      <c r="H387" s="15">
        <v>2.5</v>
      </c>
      <c r="I387" s="15">
        <v>15</v>
      </c>
      <c r="J387" s="15">
        <v>602.20899999999995</v>
      </c>
      <c r="K387" s="14">
        <v>1000000.907</v>
      </c>
      <c r="L387" s="15">
        <v>594.22400000000005</v>
      </c>
      <c r="M387" s="14">
        <v>73578.061000000002</v>
      </c>
      <c r="N387" s="14">
        <v>977340.06</v>
      </c>
      <c r="O387" s="14">
        <v>78237.8</v>
      </c>
      <c r="P387" s="14">
        <v>733453.90800000005</v>
      </c>
      <c r="Q387" s="14">
        <v>37216.519</v>
      </c>
      <c r="R387" s="14">
        <v>51595.962</v>
      </c>
      <c r="S387" s="16">
        <v>0</v>
      </c>
      <c r="T387" s="14">
        <v>65579313.999000005</v>
      </c>
      <c r="U387" s="14">
        <v>3794909.321289117</v>
      </c>
      <c r="V387" s="14">
        <v>-768156.13314695843</v>
      </c>
      <c r="W387" s="14">
        <v>11918199.999999968</v>
      </c>
      <c r="X387" s="17">
        <f>T387+U387+V387+W387</f>
        <v>80524267.187142134</v>
      </c>
    </row>
    <row r="388" spans="1:24" x14ac:dyDescent="0.4">
      <c r="A388" s="13" t="s">
        <v>239</v>
      </c>
      <c r="B388" s="14">
        <v>4900</v>
      </c>
      <c r="C388" s="14">
        <v>3750</v>
      </c>
      <c r="D388" s="15">
        <v>110</v>
      </c>
      <c r="E388" s="15">
        <v>1</v>
      </c>
      <c r="F388" s="15">
        <v>254.00899999999999</v>
      </c>
      <c r="G388" s="15">
        <v>101.60299999999999</v>
      </c>
      <c r="H388" s="15">
        <v>2.5</v>
      </c>
      <c r="I388" s="15">
        <v>15</v>
      </c>
      <c r="J388" s="15">
        <v>602.625</v>
      </c>
      <c r="K388" s="14">
        <v>1000000.907</v>
      </c>
      <c r="L388" s="15">
        <v>594.63900000000001</v>
      </c>
      <c r="M388" s="14">
        <v>73465.55</v>
      </c>
      <c r="N388" s="14">
        <v>941053.95700000005</v>
      </c>
      <c r="O388" s="14">
        <v>77506.941999999995</v>
      </c>
      <c r="P388" s="14">
        <v>705166.78</v>
      </c>
      <c r="Q388" s="14">
        <v>37216.519</v>
      </c>
      <c r="R388" s="14">
        <v>51595.962</v>
      </c>
      <c r="S388" s="16">
        <v>0</v>
      </c>
      <c r="T388" s="14">
        <v>64186628.688000001</v>
      </c>
      <c r="U388" s="14">
        <v>3618679.4319026652</v>
      </c>
      <c r="V388" s="14">
        <v>-768156.13314695843</v>
      </c>
      <c r="W388" s="14">
        <v>11627699.999999993</v>
      </c>
      <c r="X388" s="17">
        <f>T388+U388+V388+W388</f>
        <v>78664851.986755699</v>
      </c>
    </row>
    <row r="389" spans="1:24" x14ac:dyDescent="0.4">
      <c r="A389" s="13" t="s">
        <v>312</v>
      </c>
      <c r="B389" s="14">
        <v>4900</v>
      </c>
      <c r="C389" s="14">
        <v>3750</v>
      </c>
      <c r="D389" s="15">
        <v>100</v>
      </c>
      <c r="E389" s="15">
        <v>1</v>
      </c>
      <c r="F389" s="15">
        <v>177.03200000000001</v>
      </c>
      <c r="G389" s="15">
        <v>118.021</v>
      </c>
      <c r="H389" s="15">
        <v>1.5</v>
      </c>
      <c r="I389" s="15">
        <v>20</v>
      </c>
      <c r="J389" s="15">
        <v>603.22299999999996</v>
      </c>
      <c r="K389" s="14">
        <v>1000001.486</v>
      </c>
      <c r="L389" s="15">
        <v>593.13900000000001</v>
      </c>
      <c r="M389" s="14">
        <v>57291.77</v>
      </c>
      <c r="N389" s="14">
        <v>875402.87300000002</v>
      </c>
      <c r="O389" s="14">
        <v>68134.426999999996</v>
      </c>
      <c r="P389" s="14">
        <v>656578.272</v>
      </c>
      <c r="Q389" s="14">
        <v>35935.512000000002</v>
      </c>
      <c r="R389" s="14">
        <v>35652.273000000001</v>
      </c>
      <c r="S389" s="16">
        <v>0</v>
      </c>
      <c r="T389" s="14">
        <v>56185806.303000003</v>
      </c>
      <c r="U389" s="14">
        <v>3471326.3603738551</v>
      </c>
      <c r="V389" s="14">
        <v>-768156.13314695843</v>
      </c>
      <c r="W389" s="14">
        <v>12677699.999999993</v>
      </c>
      <c r="X389" s="17">
        <f>T389+U389+V389+W389</f>
        <v>71566676.530226886</v>
      </c>
    </row>
    <row r="390" spans="1:24" x14ac:dyDescent="0.4">
      <c r="A390" s="13" t="s">
        <v>313</v>
      </c>
      <c r="B390" s="14">
        <v>4900</v>
      </c>
      <c r="C390" s="14">
        <v>3750</v>
      </c>
      <c r="D390" s="15">
        <v>105</v>
      </c>
      <c r="E390" s="15">
        <v>1</v>
      </c>
      <c r="F390" s="15">
        <v>177.03200000000001</v>
      </c>
      <c r="G390" s="15">
        <v>118.021</v>
      </c>
      <c r="H390" s="15">
        <v>1.5</v>
      </c>
      <c r="I390" s="15">
        <v>20</v>
      </c>
      <c r="J390" s="15">
        <v>603.48500000000001</v>
      </c>
      <c r="K390" s="14">
        <v>1000001.486</v>
      </c>
      <c r="L390" s="15">
        <v>593.40099999999995</v>
      </c>
      <c r="M390" s="14">
        <v>57233.434999999998</v>
      </c>
      <c r="N390" s="14">
        <v>857614.12800000003</v>
      </c>
      <c r="O390" s="14">
        <v>64566.974999999999</v>
      </c>
      <c r="P390" s="14">
        <v>643226.74199999997</v>
      </c>
      <c r="Q390" s="14">
        <v>35935.512000000002</v>
      </c>
      <c r="R390" s="14">
        <v>35652.273000000001</v>
      </c>
      <c r="S390" s="16">
        <v>0</v>
      </c>
      <c r="T390" s="14">
        <v>55464162.077999994</v>
      </c>
      <c r="U390" s="14">
        <v>3374152.8792683869</v>
      </c>
      <c r="V390" s="14">
        <v>-768156.13314695843</v>
      </c>
      <c r="W390" s="14">
        <v>12494300.000000032</v>
      </c>
      <c r="X390" s="17">
        <f>T390+U390+V390+W390</f>
        <v>70564458.82412146</v>
      </c>
    </row>
    <row r="391" spans="1:24" x14ac:dyDescent="0.4">
      <c r="A391" s="13" t="s">
        <v>314</v>
      </c>
      <c r="B391" s="14">
        <v>4900</v>
      </c>
      <c r="C391" s="14">
        <v>3750</v>
      </c>
      <c r="D391" s="15">
        <v>110</v>
      </c>
      <c r="E391" s="15">
        <v>1</v>
      </c>
      <c r="F391" s="15">
        <v>177.03200000000001</v>
      </c>
      <c r="G391" s="15">
        <v>118.021</v>
      </c>
      <c r="H391" s="15">
        <v>1.5</v>
      </c>
      <c r="I391" s="15">
        <v>20</v>
      </c>
      <c r="J391" s="15">
        <v>603.61300000000006</v>
      </c>
      <c r="K391" s="14">
        <v>1000001.486</v>
      </c>
      <c r="L391" s="15">
        <v>593.529</v>
      </c>
      <c r="M391" s="14">
        <v>57437.63</v>
      </c>
      <c r="N391" s="14">
        <v>846595.59100000001</v>
      </c>
      <c r="O391" s="14">
        <v>61655.135000000002</v>
      </c>
      <c r="P391" s="14">
        <v>635387.63300000003</v>
      </c>
      <c r="Q391" s="14">
        <v>35935.512000000002</v>
      </c>
      <c r="R391" s="14">
        <v>35652.273000000001</v>
      </c>
      <c r="S391" s="16">
        <v>0</v>
      </c>
      <c r="T391" s="14">
        <v>55017998.552999996</v>
      </c>
      <c r="U391" s="14">
        <v>3321559.2066123351</v>
      </c>
      <c r="V391" s="14">
        <v>-768156.13314695843</v>
      </c>
      <c r="W391" s="14">
        <v>12404700.000000002</v>
      </c>
      <c r="X391" s="17">
        <f>T391+U391+V391+W391</f>
        <v>69976101.62646538</v>
      </c>
    </row>
    <row r="392" spans="1:24" x14ac:dyDescent="0.4">
      <c r="A392" s="13" t="s">
        <v>387</v>
      </c>
      <c r="B392" s="14">
        <v>4900</v>
      </c>
      <c r="C392" s="14">
        <v>3750</v>
      </c>
      <c r="D392" s="15">
        <v>100</v>
      </c>
      <c r="E392" s="15">
        <v>1</v>
      </c>
      <c r="F392" s="15">
        <v>205.33</v>
      </c>
      <c r="G392" s="15">
        <v>102.66500000000001</v>
      </c>
      <c r="H392" s="15">
        <v>2</v>
      </c>
      <c r="I392" s="15">
        <v>20</v>
      </c>
      <c r="J392" s="15">
        <v>603.65</v>
      </c>
      <c r="K392" s="14">
        <v>1000000.968</v>
      </c>
      <c r="L392" s="15">
        <v>593.63800000000003</v>
      </c>
      <c r="M392" s="14">
        <v>59971.182999999997</v>
      </c>
      <c r="N392" s="14">
        <v>875599.91200000001</v>
      </c>
      <c r="O392" s="14">
        <v>67240.887000000002</v>
      </c>
      <c r="P392" s="14">
        <v>656641.64800000004</v>
      </c>
      <c r="Q392" s="14">
        <v>38781.048000000003</v>
      </c>
      <c r="R392" s="14">
        <v>34459.345000000001</v>
      </c>
      <c r="S392" s="16">
        <v>0</v>
      </c>
      <c r="T392" s="14">
        <v>56714246.501999997</v>
      </c>
      <c r="U392" s="14">
        <v>3401641.8494650624</v>
      </c>
      <c r="V392" s="14">
        <v>-768156.13314695843</v>
      </c>
      <c r="W392" s="14">
        <v>12328399.999999976</v>
      </c>
      <c r="X392" s="17">
        <f>T392+U392+V392+W392</f>
        <v>71676132.218318075</v>
      </c>
    </row>
    <row r="393" spans="1:24" x14ac:dyDescent="0.4">
      <c r="A393" s="13" t="s">
        <v>388</v>
      </c>
      <c r="B393" s="14">
        <v>4900</v>
      </c>
      <c r="C393" s="14">
        <v>3750</v>
      </c>
      <c r="D393" s="15">
        <v>105</v>
      </c>
      <c r="E393" s="15">
        <v>1</v>
      </c>
      <c r="F393" s="15">
        <v>205.33</v>
      </c>
      <c r="G393" s="15">
        <v>102.66500000000001</v>
      </c>
      <c r="H393" s="15">
        <v>2</v>
      </c>
      <c r="I393" s="15">
        <v>20</v>
      </c>
      <c r="J393" s="15">
        <v>604.10799999999995</v>
      </c>
      <c r="K393" s="14">
        <v>1000000.968</v>
      </c>
      <c r="L393" s="15">
        <v>594.096</v>
      </c>
      <c r="M393" s="14">
        <v>59858.52</v>
      </c>
      <c r="N393" s="14">
        <v>843711.98199999996</v>
      </c>
      <c r="O393" s="14">
        <v>64490.317000000003</v>
      </c>
      <c r="P393" s="14">
        <v>632796.27800000005</v>
      </c>
      <c r="Q393" s="14">
        <v>38781.048000000003</v>
      </c>
      <c r="R393" s="14">
        <v>34459.345000000001</v>
      </c>
      <c r="S393" s="16">
        <v>0</v>
      </c>
      <c r="T393" s="14">
        <v>55476771.027000003</v>
      </c>
      <c r="U393" s="14">
        <v>3235843.1607269659</v>
      </c>
      <c r="V393" s="14">
        <v>-768156.13314695843</v>
      </c>
      <c r="W393" s="14">
        <v>12007799.999999998</v>
      </c>
      <c r="X393" s="17">
        <f>T393+U393+V393+W393</f>
        <v>69952258.054580003</v>
      </c>
    </row>
    <row r="394" spans="1:24" x14ac:dyDescent="0.4">
      <c r="A394" s="13" t="s">
        <v>389</v>
      </c>
      <c r="B394" s="14">
        <v>4900</v>
      </c>
      <c r="C394" s="14">
        <v>3750</v>
      </c>
      <c r="D394" s="15">
        <v>110</v>
      </c>
      <c r="E394" s="15">
        <v>1</v>
      </c>
      <c r="F394" s="15">
        <v>205.33</v>
      </c>
      <c r="G394" s="15">
        <v>102.66500000000001</v>
      </c>
      <c r="H394" s="15">
        <v>2</v>
      </c>
      <c r="I394" s="15">
        <v>20</v>
      </c>
      <c r="J394" s="15">
        <v>604.37</v>
      </c>
      <c r="K394" s="14">
        <v>1000000.968</v>
      </c>
      <c r="L394" s="15">
        <v>594.35799999999995</v>
      </c>
      <c r="M394" s="14">
        <v>59889.055</v>
      </c>
      <c r="N394" s="14">
        <v>821275.14300000004</v>
      </c>
      <c r="O394" s="14">
        <v>62640.27</v>
      </c>
      <c r="P394" s="14">
        <v>615440.41700000002</v>
      </c>
      <c r="Q394" s="14">
        <v>38781.048000000003</v>
      </c>
      <c r="R394" s="14">
        <v>34459.345000000001</v>
      </c>
      <c r="S394" s="16">
        <v>0</v>
      </c>
      <c r="T394" s="14">
        <v>54598588.713</v>
      </c>
      <c r="U394" s="14">
        <v>3133189.383471827</v>
      </c>
      <c r="V394" s="14">
        <v>-768156.13314695843</v>
      </c>
      <c r="W394" s="14">
        <v>11824400.000000037</v>
      </c>
      <c r="X394" s="17">
        <f>T394+U394+V394+W394</f>
        <v>68788021.963324904</v>
      </c>
    </row>
    <row r="395" spans="1:24" x14ac:dyDescent="0.4">
      <c r="A395" s="13" t="s">
        <v>462</v>
      </c>
      <c r="B395" s="14">
        <v>4900</v>
      </c>
      <c r="C395" s="14">
        <v>3750</v>
      </c>
      <c r="D395" s="15">
        <v>100</v>
      </c>
      <c r="E395" s="15">
        <v>1</v>
      </c>
      <c r="F395" s="15">
        <v>231.26599999999999</v>
      </c>
      <c r="G395" s="15">
        <v>92.506</v>
      </c>
      <c r="H395" s="15">
        <v>2.5</v>
      </c>
      <c r="I395" s="15">
        <v>20</v>
      </c>
      <c r="J395" s="15">
        <v>603.51599999999996</v>
      </c>
      <c r="K395" s="14">
        <v>999998.67099999997</v>
      </c>
      <c r="L395" s="15">
        <v>593.58699999999999</v>
      </c>
      <c r="M395" s="14">
        <v>61864.315000000002</v>
      </c>
      <c r="N395" s="14">
        <v>898939.98400000005</v>
      </c>
      <c r="O395" s="14">
        <v>69033.331000000006</v>
      </c>
      <c r="P395" s="14">
        <v>673862.15899999999</v>
      </c>
      <c r="Q395" s="14">
        <v>42037.964</v>
      </c>
      <c r="R395" s="14">
        <v>33093.870000000003</v>
      </c>
      <c r="S395" s="16">
        <v>0</v>
      </c>
      <c r="T395" s="14">
        <v>58207093.368000001</v>
      </c>
      <c r="U395" s="14">
        <v>3501898.5519079049</v>
      </c>
      <c r="V395" s="14">
        <v>-768156.13314695843</v>
      </c>
      <c r="W395" s="14">
        <v>12364100.000000007</v>
      </c>
      <c r="X395" s="17">
        <f>T395+U395+V395+W395</f>
        <v>73304935.786760956</v>
      </c>
    </row>
    <row r="396" spans="1:24" x14ac:dyDescent="0.4">
      <c r="A396" s="13" t="s">
        <v>463</v>
      </c>
      <c r="B396" s="14">
        <v>4900</v>
      </c>
      <c r="C396" s="14">
        <v>3750</v>
      </c>
      <c r="D396" s="15">
        <v>105</v>
      </c>
      <c r="E396" s="15">
        <v>1</v>
      </c>
      <c r="F396" s="15">
        <v>231.26599999999999</v>
      </c>
      <c r="G396" s="15">
        <v>92.506</v>
      </c>
      <c r="H396" s="15">
        <v>2.5</v>
      </c>
      <c r="I396" s="15">
        <v>20</v>
      </c>
      <c r="J396" s="15">
        <v>604.11400000000003</v>
      </c>
      <c r="K396" s="14">
        <v>999998.67099999997</v>
      </c>
      <c r="L396" s="15">
        <v>594.18499999999995</v>
      </c>
      <c r="M396" s="14">
        <v>61612.355000000003</v>
      </c>
      <c r="N396" s="14">
        <v>856277.10600000003</v>
      </c>
      <c r="O396" s="14">
        <v>68093.36</v>
      </c>
      <c r="P396" s="14">
        <v>642432.54599999997</v>
      </c>
      <c r="Q396" s="14">
        <v>42037.964</v>
      </c>
      <c r="R396" s="14">
        <v>33093.870000000003</v>
      </c>
      <c r="S396" s="16">
        <v>0</v>
      </c>
      <c r="T396" s="14">
        <v>56599572.296999991</v>
      </c>
      <c r="U396" s="14">
        <v>3283211.9287125724</v>
      </c>
      <c r="V396" s="14">
        <v>-768156.13314695843</v>
      </c>
      <c r="W396" s="14">
        <v>11945500.000000039</v>
      </c>
      <c r="X396" s="17">
        <f>T396+U396+V396+W396</f>
        <v>71060128.092565641</v>
      </c>
    </row>
    <row r="397" spans="1:24" x14ac:dyDescent="0.4">
      <c r="A397" s="13" t="s">
        <v>464</v>
      </c>
      <c r="B397" s="14">
        <v>4900</v>
      </c>
      <c r="C397" s="14">
        <v>3750</v>
      </c>
      <c r="D397" s="15">
        <v>110</v>
      </c>
      <c r="E397" s="15">
        <v>1</v>
      </c>
      <c r="F397" s="15">
        <v>231.26599999999999</v>
      </c>
      <c r="G397" s="15">
        <v>92.506</v>
      </c>
      <c r="H397" s="15">
        <v>2.5</v>
      </c>
      <c r="I397" s="15">
        <v>20</v>
      </c>
      <c r="J397" s="15">
        <v>604.49199999999996</v>
      </c>
      <c r="K397" s="14">
        <v>999998.67099999997</v>
      </c>
      <c r="L397" s="15">
        <v>594.56299999999999</v>
      </c>
      <c r="M397" s="14">
        <v>61456.497000000003</v>
      </c>
      <c r="N397" s="14">
        <v>823303.08100000001</v>
      </c>
      <c r="O397" s="14">
        <v>66616.013000000006</v>
      </c>
      <c r="P397" s="14">
        <v>617794.44700000004</v>
      </c>
      <c r="Q397" s="14">
        <v>42037.964</v>
      </c>
      <c r="R397" s="14">
        <v>33093.870000000003</v>
      </c>
      <c r="S397" s="16">
        <v>0</v>
      </c>
      <c r="T397" s="14">
        <v>55340211.839999996</v>
      </c>
      <c r="U397" s="14">
        <v>3135024.1373630771</v>
      </c>
      <c r="V397" s="14">
        <v>-768156.13314695843</v>
      </c>
      <c r="W397" s="14">
        <v>11680900.000000007</v>
      </c>
      <c r="X397" s="17">
        <f>T397+U397+V397+W397</f>
        <v>69387979.844216123</v>
      </c>
    </row>
    <row r="398" spans="1:24" x14ac:dyDescent="0.4">
      <c r="A398" s="13" t="s">
        <v>90</v>
      </c>
      <c r="B398" s="14">
        <v>4900</v>
      </c>
      <c r="C398" s="14">
        <v>3800</v>
      </c>
      <c r="D398" s="15">
        <v>100</v>
      </c>
      <c r="E398" s="15">
        <v>1</v>
      </c>
      <c r="F398" s="15">
        <v>195.679</v>
      </c>
      <c r="G398" s="15">
        <v>130.453</v>
      </c>
      <c r="H398" s="15">
        <v>1.5</v>
      </c>
      <c r="I398" s="15">
        <v>15</v>
      </c>
      <c r="J398" s="15">
        <v>596.875</v>
      </c>
      <c r="K398" s="14">
        <v>999999.04099999997</v>
      </c>
      <c r="L398" s="15">
        <v>588.82000000000005</v>
      </c>
      <c r="M398" s="14">
        <v>76699.22</v>
      </c>
      <c r="N398" s="14">
        <v>1195297.1880000001</v>
      </c>
      <c r="O398" s="14">
        <v>80788.418000000005</v>
      </c>
      <c r="P398" s="14">
        <v>897346</v>
      </c>
      <c r="Q398" s="14">
        <v>32228.355</v>
      </c>
      <c r="R398" s="14">
        <v>53673.391000000003</v>
      </c>
      <c r="S398" s="16">
        <v>0</v>
      </c>
      <c r="T398" s="14">
        <v>72972198.881999999</v>
      </c>
      <c r="U398" s="14">
        <v>5667081.2995057655</v>
      </c>
      <c r="V398" s="14">
        <v>-1185503.3945323089</v>
      </c>
      <c r="W398" s="14">
        <v>15700999.999999965</v>
      </c>
      <c r="X398" s="17">
        <f>T398+U398+V398+W398</f>
        <v>93154776.786973432</v>
      </c>
    </row>
    <row r="399" spans="1:24" x14ac:dyDescent="0.4">
      <c r="A399" s="13" t="s">
        <v>91</v>
      </c>
      <c r="B399" s="14">
        <v>4900</v>
      </c>
      <c r="C399" s="14">
        <v>3800</v>
      </c>
      <c r="D399" s="15">
        <v>105</v>
      </c>
      <c r="E399" s="15">
        <v>1</v>
      </c>
      <c r="F399" s="15">
        <v>195.679</v>
      </c>
      <c r="G399" s="15">
        <v>130.453</v>
      </c>
      <c r="H399" s="15">
        <v>1.5</v>
      </c>
      <c r="I399" s="15">
        <v>15</v>
      </c>
      <c r="J399" s="15">
        <v>597.21699999999998</v>
      </c>
      <c r="K399" s="14">
        <v>999999.04099999997</v>
      </c>
      <c r="L399" s="15">
        <v>589.16200000000003</v>
      </c>
      <c r="M399" s="14">
        <v>75231.092999999993</v>
      </c>
      <c r="N399" s="14">
        <v>1166201.682</v>
      </c>
      <c r="O399" s="14">
        <v>82384.873000000007</v>
      </c>
      <c r="P399" s="14">
        <v>875326.55599999998</v>
      </c>
      <c r="Q399" s="14">
        <v>32228.355</v>
      </c>
      <c r="R399" s="14">
        <v>53673.391000000003</v>
      </c>
      <c r="S399" s="16">
        <v>0</v>
      </c>
      <c r="T399" s="14">
        <v>71879481.665999994</v>
      </c>
      <c r="U399" s="14">
        <v>5490603.8519535987</v>
      </c>
      <c r="V399" s="14">
        <v>-1185503.3945323089</v>
      </c>
      <c r="W399" s="14">
        <v>15461599.999999976</v>
      </c>
      <c r="X399" s="17">
        <f>T399+U399+V399+W399</f>
        <v>91646182.123421252</v>
      </c>
    </row>
    <row r="400" spans="1:24" x14ac:dyDescent="0.4">
      <c r="A400" s="13" t="s">
        <v>92</v>
      </c>
      <c r="B400" s="14">
        <v>4900</v>
      </c>
      <c r="C400" s="14">
        <v>3800</v>
      </c>
      <c r="D400" s="15">
        <v>110</v>
      </c>
      <c r="E400" s="15">
        <v>1</v>
      </c>
      <c r="F400" s="15">
        <v>195.679</v>
      </c>
      <c r="G400" s="15">
        <v>130.453</v>
      </c>
      <c r="H400" s="15">
        <v>1.5</v>
      </c>
      <c r="I400" s="15">
        <v>15</v>
      </c>
      <c r="J400" s="15">
        <v>597.46100000000001</v>
      </c>
      <c r="K400" s="14">
        <v>999999.04099999997</v>
      </c>
      <c r="L400" s="15">
        <v>589.40599999999995</v>
      </c>
      <c r="M400" s="14">
        <v>74245.866999999998</v>
      </c>
      <c r="N400" s="14">
        <v>1143637.358</v>
      </c>
      <c r="O400" s="14">
        <v>83094.334000000003</v>
      </c>
      <c r="P400" s="14">
        <v>857889.68900000001</v>
      </c>
      <c r="Q400" s="14">
        <v>32228.355</v>
      </c>
      <c r="R400" s="14">
        <v>53673.391000000003</v>
      </c>
      <c r="S400" s="16">
        <v>0</v>
      </c>
      <c r="T400" s="14">
        <v>71019937.809</v>
      </c>
      <c r="U400" s="14">
        <v>5360495.3646427523</v>
      </c>
      <c r="V400" s="14">
        <v>-1185503.3945323089</v>
      </c>
      <c r="W400" s="14">
        <v>15290800.000000035</v>
      </c>
      <c r="X400" s="17">
        <f>T400+U400+V400+W400</f>
        <v>90485729.779110476</v>
      </c>
    </row>
    <row r="401" spans="1:24" x14ac:dyDescent="0.4">
      <c r="A401" s="13" t="s">
        <v>165</v>
      </c>
      <c r="B401" s="14">
        <v>4900</v>
      </c>
      <c r="C401" s="14">
        <v>3800</v>
      </c>
      <c r="D401" s="15">
        <v>100</v>
      </c>
      <c r="E401" s="15">
        <v>1</v>
      </c>
      <c r="F401" s="15">
        <v>226.279</v>
      </c>
      <c r="G401" s="15">
        <v>113.14</v>
      </c>
      <c r="H401" s="15">
        <v>2</v>
      </c>
      <c r="I401" s="15">
        <v>15</v>
      </c>
      <c r="J401" s="15">
        <v>597.49800000000005</v>
      </c>
      <c r="K401" s="14">
        <v>999999.78300000005</v>
      </c>
      <c r="L401" s="15">
        <v>589.47500000000002</v>
      </c>
      <c r="M401" s="14">
        <v>76717.796000000002</v>
      </c>
      <c r="N401" s="14">
        <v>1157004.206</v>
      </c>
      <c r="O401" s="14">
        <v>79550.581999999995</v>
      </c>
      <c r="P401" s="14">
        <v>867499.32200000004</v>
      </c>
      <c r="Q401" s="14">
        <v>34561.063999999998</v>
      </c>
      <c r="R401" s="14">
        <v>52701.875</v>
      </c>
      <c r="S401" s="16">
        <v>0</v>
      </c>
      <c r="T401" s="14">
        <v>71905996.109999999</v>
      </c>
      <c r="U401" s="14">
        <v>5408940.5485629113</v>
      </c>
      <c r="V401" s="14">
        <v>-1185503.3945323089</v>
      </c>
      <c r="W401" s="14">
        <v>15242499.999999983</v>
      </c>
      <c r="X401" s="17">
        <f>T401+U401+V401+W401</f>
        <v>91371933.264030591</v>
      </c>
    </row>
    <row r="402" spans="1:24" x14ac:dyDescent="0.4">
      <c r="A402" s="13" t="s">
        <v>166</v>
      </c>
      <c r="B402" s="14">
        <v>4900</v>
      </c>
      <c r="C402" s="14">
        <v>3800</v>
      </c>
      <c r="D402" s="15">
        <v>105</v>
      </c>
      <c r="E402" s="15">
        <v>1</v>
      </c>
      <c r="F402" s="15">
        <v>226.279</v>
      </c>
      <c r="G402" s="15">
        <v>113.14</v>
      </c>
      <c r="H402" s="15">
        <v>2</v>
      </c>
      <c r="I402" s="15">
        <v>15</v>
      </c>
      <c r="J402" s="15">
        <v>598.04100000000005</v>
      </c>
      <c r="K402" s="14">
        <v>999999.78300000005</v>
      </c>
      <c r="L402" s="15">
        <v>590.01800000000003</v>
      </c>
      <c r="M402" s="14">
        <v>75542.505999999994</v>
      </c>
      <c r="N402" s="14">
        <v>1106375.9669999999</v>
      </c>
      <c r="O402" s="14">
        <v>81785.020999999993</v>
      </c>
      <c r="P402" s="14">
        <v>829760.07200000004</v>
      </c>
      <c r="Q402" s="14">
        <v>34561.063999999998</v>
      </c>
      <c r="R402" s="14">
        <v>52701.875</v>
      </c>
      <c r="S402" s="16">
        <v>0</v>
      </c>
      <c r="T402" s="14">
        <v>70027499.108999997</v>
      </c>
      <c r="U402" s="14">
        <v>5126660.6247966858</v>
      </c>
      <c r="V402" s="14">
        <v>-1185503.3945323089</v>
      </c>
      <c r="W402" s="14">
        <v>14862399.99999998</v>
      </c>
      <c r="X402" s="17">
        <f>T402+U402+V402+W402</f>
        <v>88831056.339264363</v>
      </c>
    </row>
    <row r="403" spans="1:24" x14ac:dyDescent="0.4">
      <c r="A403" s="13" t="s">
        <v>167</v>
      </c>
      <c r="B403" s="14">
        <v>4900</v>
      </c>
      <c r="C403" s="14">
        <v>3800</v>
      </c>
      <c r="D403" s="15">
        <v>110</v>
      </c>
      <c r="E403" s="15">
        <v>1</v>
      </c>
      <c r="F403" s="15">
        <v>226.279</v>
      </c>
      <c r="G403" s="15">
        <v>113.14</v>
      </c>
      <c r="H403" s="15">
        <v>2</v>
      </c>
      <c r="I403" s="15">
        <v>15</v>
      </c>
      <c r="J403" s="15">
        <v>598.47400000000005</v>
      </c>
      <c r="K403" s="14">
        <v>999999.78300000005</v>
      </c>
      <c r="L403" s="15">
        <v>590.452</v>
      </c>
      <c r="M403" s="14">
        <v>74313.070000000007</v>
      </c>
      <c r="N403" s="14">
        <v>1063533.004</v>
      </c>
      <c r="O403" s="14">
        <v>83943.775999999998</v>
      </c>
      <c r="P403" s="14">
        <v>798404.78700000001</v>
      </c>
      <c r="Q403" s="14">
        <v>34561.063999999998</v>
      </c>
      <c r="R403" s="14">
        <v>52701.875</v>
      </c>
      <c r="S403" s="16">
        <v>0</v>
      </c>
      <c r="T403" s="14">
        <v>68448812.65200001</v>
      </c>
      <c r="U403" s="14">
        <v>4901320.719211082</v>
      </c>
      <c r="V403" s="14">
        <v>-1185503.3945323089</v>
      </c>
      <c r="W403" s="14">
        <v>14558600.000000002</v>
      </c>
      <c r="X403" s="17">
        <f>T403+U403+V403+W403</f>
        <v>86723229.976678789</v>
      </c>
    </row>
    <row r="404" spans="1:24" x14ac:dyDescent="0.4">
      <c r="A404" s="13" t="s">
        <v>240</v>
      </c>
      <c r="B404" s="14">
        <v>4900</v>
      </c>
      <c r="C404" s="14">
        <v>3800</v>
      </c>
      <c r="D404" s="15">
        <v>100</v>
      </c>
      <c r="E404" s="15">
        <v>1</v>
      </c>
      <c r="F404" s="15">
        <v>254.00899999999999</v>
      </c>
      <c r="G404" s="15">
        <v>101.60299999999999</v>
      </c>
      <c r="H404" s="15">
        <v>2.5</v>
      </c>
      <c r="I404" s="15">
        <v>15</v>
      </c>
      <c r="J404" s="15">
        <v>597.57100000000003</v>
      </c>
      <c r="K404" s="14">
        <v>1000000.907</v>
      </c>
      <c r="L404" s="15">
        <v>589.58500000000004</v>
      </c>
      <c r="M404" s="14">
        <v>77802.587</v>
      </c>
      <c r="N404" s="14">
        <v>1144440.487</v>
      </c>
      <c r="O404" s="14">
        <v>77741.892999999996</v>
      </c>
      <c r="P404" s="14">
        <v>858569.90500000003</v>
      </c>
      <c r="Q404" s="14">
        <v>37216.519</v>
      </c>
      <c r="R404" s="14">
        <v>51595.962</v>
      </c>
      <c r="S404" s="16">
        <v>0</v>
      </c>
      <c r="T404" s="14">
        <v>71897741.478</v>
      </c>
      <c r="U404" s="14">
        <v>5378954.6044196524</v>
      </c>
      <c r="V404" s="14">
        <v>-1185503.3945323089</v>
      </c>
      <c r="W404" s="14">
        <v>15165499.999999974</v>
      </c>
      <c r="X404" s="17">
        <f>T404+U404+V404+W404</f>
        <v>91256692.687887311</v>
      </c>
    </row>
    <row r="405" spans="1:24" x14ac:dyDescent="0.4">
      <c r="A405" s="13" t="s">
        <v>241</v>
      </c>
      <c r="B405" s="14">
        <v>4900</v>
      </c>
      <c r="C405" s="14">
        <v>3800</v>
      </c>
      <c r="D405" s="15">
        <v>105</v>
      </c>
      <c r="E405" s="15">
        <v>1</v>
      </c>
      <c r="F405" s="15">
        <v>254.00899999999999</v>
      </c>
      <c r="G405" s="15">
        <v>101.60299999999999</v>
      </c>
      <c r="H405" s="15">
        <v>2.5</v>
      </c>
      <c r="I405" s="15">
        <v>15</v>
      </c>
      <c r="J405" s="15">
        <v>598.24199999999996</v>
      </c>
      <c r="K405" s="14">
        <v>1000000.907</v>
      </c>
      <c r="L405" s="15">
        <v>590.25599999999997</v>
      </c>
      <c r="M405" s="14">
        <v>76410.572</v>
      </c>
      <c r="N405" s="14">
        <v>1076649.2180000001</v>
      </c>
      <c r="O405" s="14">
        <v>80005.548999999999</v>
      </c>
      <c r="P405" s="14">
        <v>808283.12199999997</v>
      </c>
      <c r="Q405" s="14">
        <v>37216.519</v>
      </c>
      <c r="R405" s="14">
        <v>51595.962</v>
      </c>
      <c r="S405" s="16">
        <v>0</v>
      </c>
      <c r="T405" s="14">
        <v>69378663.542999998</v>
      </c>
      <c r="U405" s="14">
        <v>5018106.9897667738</v>
      </c>
      <c r="V405" s="14">
        <v>-1185503.3945323089</v>
      </c>
      <c r="W405" s="14">
        <v>14695800.00000002</v>
      </c>
      <c r="X405" s="17">
        <f>T405+U405+V405+W405</f>
        <v>87907067.138234481</v>
      </c>
    </row>
    <row r="406" spans="1:24" x14ac:dyDescent="0.4">
      <c r="A406" s="13" t="s">
        <v>242</v>
      </c>
      <c r="B406" s="14">
        <v>4900</v>
      </c>
      <c r="C406" s="14">
        <v>3800</v>
      </c>
      <c r="D406" s="15">
        <v>110</v>
      </c>
      <c r="E406" s="15">
        <v>1</v>
      </c>
      <c r="F406" s="15">
        <v>254.00899999999999</v>
      </c>
      <c r="G406" s="15">
        <v>101.60299999999999</v>
      </c>
      <c r="H406" s="15">
        <v>2.5</v>
      </c>
      <c r="I406" s="15">
        <v>15</v>
      </c>
      <c r="J406" s="15">
        <v>598.76700000000005</v>
      </c>
      <c r="K406" s="14">
        <v>1000000.907</v>
      </c>
      <c r="L406" s="15">
        <v>590.78099999999995</v>
      </c>
      <c r="M406" s="14">
        <v>75170.072</v>
      </c>
      <c r="N406" s="14">
        <v>1021145.608</v>
      </c>
      <c r="O406" s="14">
        <v>81855.468999999997</v>
      </c>
      <c r="P406" s="14">
        <v>765296.13399999996</v>
      </c>
      <c r="Q406" s="14">
        <v>37216.519</v>
      </c>
      <c r="R406" s="14">
        <v>51595.962</v>
      </c>
      <c r="S406" s="16">
        <v>0</v>
      </c>
      <c r="T406" s="14">
        <v>67281952.418999985</v>
      </c>
      <c r="U406" s="14">
        <v>4736190.7554637855</v>
      </c>
      <c r="V406" s="14">
        <v>-1185503.3945323089</v>
      </c>
      <c r="W406" s="14">
        <v>14328300.000000035</v>
      </c>
      <c r="X406" s="17">
        <f>T406+U406+V406+W406</f>
        <v>85160939.779931486</v>
      </c>
    </row>
    <row r="407" spans="1:24" x14ac:dyDescent="0.4">
      <c r="A407" s="13" t="s">
        <v>315</v>
      </c>
      <c r="B407" s="14">
        <v>4900</v>
      </c>
      <c r="C407" s="14">
        <v>3800</v>
      </c>
      <c r="D407" s="15">
        <v>100</v>
      </c>
      <c r="E407" s="15">
        <v>1</v>
      </c>
      <c r="F407" s="15">
        <v>177.03200000000001</v>
      </c>
      <c r="G407" s="15">
        <v>118.021</v>
      </c>
      <c r="H407" s="15">
        <v>1.5</v>
      </c>
      <c r="I407" s="15">
        <v>20</v>
      </c>
      <c r="J407" s="15">
        <v>599.05999999999995</v>
      </c>
      <c r="K407" s="14">
        <v>1000001.486</v>
      </c>
      <c r="L407" s="15">
        <v>588.976</v>
      </c>
      <c r="M407" s="14">
        <v>64148.144</v>
      </c>
      <c r="N407" s="14">
        <v>1010877.8</v>
      </c>
      <c r="O407" s="14">
        <v>70109.642999999996</v>
      </c>
      <c r="P407" s="14">
        <v>757578.60400000005</v>
      </c>
      <c r="Q407" s="14">
        <v>35935.512000000002</v>
      </c>
      <c r="R407" s="14">
        <v>35652.273000000001</v>
      </c>
      <c r="S407" s="16">
        <v>0</v>
      </c>
      <c r="T407" s="14">
        <v>61387684.377000004</v>
      </c>
      <c r="U407" s="14">
        <v>4731705.3382055843</v>
      </c>
      <c r="V407" s="14">
        <v>-1185503.3945323089</v>
      </c>
      <c r="W407" s="14">
        <v>15591800</v>
      </c>
      <c r="X407" s="17">
        <f>T407+U407+V407+W407</f>
        <v>80525686.320673287</v>
      </c>
    </row>
    <row r="408" spans="1:24" x14ac:dyDescent="0.4">
      <c r="A408" s="13" t="s">
        <v>316</v>
      </c>
      <c r="B408" s="14">
        <v>4900</v>
      </c>
      <c r="C408" s="14">
        <v>3800</v>
      </c>
      <c r="D408" s="15">
        <v>105</v>
      </c>
      <c r="E408" s="15">
        <v>1</v>
      </c>
      <c r="F408" s="15">
        <v>177.03200000000001</v>
      </c>
      <c r="G408" s="15">
        <v>118.021</v>
      </c>
      <c r="H408" s="15">
        <v>1.5</v>
      </c>
      <c r="I408" s="15">
        <v>20</v>
      </c>
      <c r="J408" s="15">
        <v>599.39</v>
      </c>
      <c r="K408" s="14">
        <v>1000001.486</v>
      </c>
      <c r="L408" s="15">
        <v>589.30600000000004</v>
      </c>
      <c r="M408" s="14">
        <v>63915.957000000002</v>
      </c>
      <c r="N408" s="14">
        <v>983573.65399999998</v>
      </c>
      <c r="O408" s="14">
        <v>70263.974000000002</v>
      </c>
      <c r="P408" s="14">
        <v>738339.755</v>
      </c>
      <c r="Q408" s="14">
        <v>35935.512000000002</v>
      </c>
      <c r="R408" s="14">
        <v>35652.273000000001</v>
      </c>
      <c r="S408" s="16">
        <v>0</v>
      </c>
      <c r="T408" s="14">
        <v>60384917.751000002</v>
      </c>
      <c r="U408" s="14">
        <v>4580225.2118101344</v>
      </c>
      <c r="V408" s="14">
        <v>-1185503.3945323089</v>
      </c>
      <c r="W408" s="14">
        <v>15360799.999999972</v>
      </c>
      <c r="X408" s="17">
        <f>T408+U408+V408+W408</f>
        <v>79140439.568277806</v>
      </c>
    </row>
    <row r="409" spans="1:24" x14ac:dyDescent="0.4">
      <c r="A409" s="13" t="s">
        <v>317</v>
      </c>
      <c r="B409" s="14">
        <v>4900</v>
      </c>
      <c r="C409" s="14">
        <v>3800</v>
      </c>
      <c r="D409" s="15">
        <v>110</v>
      </c>
      <c r="E409" s="15">
        <v>1</v>
      </c>
      <c r="F409" s="15">
        <v>177.03200000000001</v>
      </c>
      <c r="G409" s="15">
        <v>118.021</v>
      </c>
      <c r="H409" s="15">
        <v>1.5</v>
      </c>
      <c r="I409" s="15">
        <v>20</v>
      </c>
      <c r="J409" s="15">
        <v>599.62199999999996</v>
      </c>
      <c r="K409" s="14">
        <v>1000001.486</v>
      </c>
      <c r="L409" s="15">
        <v>589.53800000000001</v>
      </c>
      <c r="M409" s="14">
        <v>63715.622000000003</v>
      </c>
      <c r="N409" s="14">
        <v>962394.19799999997</v>
      </c>
      <c r="O409" s="14">
        <v>70427.576000000001</v>
      </c>
      <c r="P409" s="14">
        <v>722421.43400000001</v>
      </c>
      <c r="Q409" s="14">
        <v>35935.512000000002</v>
      </c>
      <c r="R409" s="14">
        <v>35652.273000000001</v>
      </c>
      <c r="S409" s="16">
        <v>0</v>
      </c>
      <c r="T409" s="14">
        <v>59589530.034000002</v>
      </c>
      <c r="U409" s="14">
        <v>4468525.2923561195</v>
      </c>
      <c r="V409" s="14">
        <v>-1185503.3945323089</v>
      </c>
      <c r="W409" s="14">
        <v>15198399.999999993</v>
      </c>
      <c r="X409" s="17">
        <f>T409+U409+V409+W409</f>
        <v>78070951.931823805</v>
      </c>
    </row>
    <row r="410" spans="1:24" x14ac:dyDescent="0.4">
      <c r="A410" s="13" t="s">
        <v>390</v>
      </c>
      <c r="B410" s="14">
        <v>4900</v>
      </c>
      <c r="C410" s="14">
        <v>3800</v>
      </c>
      <c r="D410" s="15">
        <v>100</v>
      </c>
      <c r="E410" s="15">
        <v>1</v>
      </c>
      <c r="F410" s="15">
        <v>205.33</v>
      </c>
      <c r="G410" s="15">
        <v>102.66500000000001</v>
      </c>
      <c r="H410" s="15">
        <v>2</v>
      </c>
      <c r="I410" s="15">
        <v>20</v>
      </c>
      <c r="J410" s="15">
        <v>599.48699999999997</v>
      </c>
      <c r="K410" s="14">
        <v>1000000.968</v>
      </c>
      <c r="L410" s="15">
        <v>589.476</v>
      </c>
      <c r="M410" s="14">
        <v>64506.644</v>
      </c>
      <c r="N410" s="14">
        <v>994223.93500000006</v>
      </c>
      <c r="O410" s="14">
        <v>71181.811000000002</v>
      </c>
      <c r="P410" s="14">
        <v>745695.10800000001</v>
      </c>
      <c r="Q410" s="14">
        <v>38781.048000000003</v>
      </c>
      <c r="R410" s="14">
        <v>34459.345000000001</v>
      </c>
      <c r="S410" s="16">
        <v>0</v>
      </c>
      <c r="T410" s="14">
        <v>61291331.108999997</v>
      </c>
      <c r="U410" s="14">
        <v>4610252.4684856916</v>
      </c>
      <c r="V410" s="14">
        <v>-1185503.3945323089</v>
      </c>
      <c r="W410" s="14">
        <v>15241800</v>
      </c>
      <c r="X410" s="17">
        <f>T410+U410+V410+W410</f>
        <v>79957880.182953387</v>
      </c>
    </row>
    <row r="411" spans="1:24" x14ac:dyDescent="0.4">
      <c r="A411" s="13" t="s">
        <v>391</v>
      </c>
      <c r="B411" s="14">
        <v>4900</v>
      </c>
      <c r="C411" s="14">
        <v>3800</v>
      </c>
      <c r="D411" s="15">
        <v>105</v>
      </c>
      <c r="E411" s="15">
        <v>1</v>
      </c>
      <c r="F411" s="15">
        <v>205.33</v>
      </c>
      <c r="G411" s="15">
        <v>102.66500000000001</v>
      </c>
      <c r="H411" s="15">
        <v>2</v>
      </c>
      <c r="I411" s="15">
        <v>20</v>
      </c>
      <c r="J411" s="15">
        <v>600.03700000000003</v>
      </c>
      <c r="K411" s="14">
        <v>1000000.968</v>
      </c>
      <c r="L411" s="15">
        <v>590.02499999999998</v>
      </c>
      <c r="M411" s="14">
        <v>63910.688999999998</v>
      </c>
      <c r="N411" s="14">
        <v>947669.53399999999</v>
      </c>
      <c r="O411" s="14">
        <v>71663.653000000006</v>
      </c>
      <c r="P411" s="14">
        <v>710914.478</v>
      </c>
      <c r="Q411" s="14">
        <v>38781.048000000003</v>
      </c>
      <c r="R411" s="14">
        <v>34459.345000000001</v>
      </c>
      <c r="S411" s="16">
        <v>0</v>
      </c>
      <c r="T411" s="14">
        <v>59546262.450000003</v>
      </c>
      <c r="U411" s="14">
        <v>4357794.7435609009</v>
      </c>
      <c r="V411" s="14">
        <v>-1185503.3945323089</v>
      </c>
      <c r="W411" s="14">
        <v>14857500.000000017</v>
      </c>
      <c r="X411" s="17">
        <f>T411+U411+V411+W411</f>
        <v>77576053.79902862</v>
      </c>
    </row>
    <row r="412" spans="1:24" x14ac:dyDescent="0.4">
      <c r="A412" s="13" t="s">
        <v>392</v>
      </c>
      <c r="B412" s="14">
        <v>4900</v>
      </c>
      <c r="C412" s="14">
        <v>3800</v>
      </c>
      <c r="D412" s="15">
        <v>110</v>
      </c>
      <c r="E412" s="15">
        <v>1</v>
      </c>
      <c r="F412" s="15">
        <v>205.33</v>
      </c>
      <c r="G412" s="15">
        <v>102.66500000000001</v>
      </c>
      <c r="H412" s="15">
        <v>2</v>
      </c>
      <c r="I412" s="15">
        <v>20</v>
      </c>
      <c r="J412" s="15">
        <v>600.43899999999996</v>
      </c>
      <c r="K412" s="14">
        <v>1000000.968</v>
      </c>
      <c r="L412" s="15">
        <v>590.428</v>
      </c>
      <c r="M412" s="14">
        <v>63466.453000000001</v>
      </c>
      <c r="N412" s="14">
        <v>910358.30599999998</v>
      </c>
      <c r="O412" s="14">
        <v>70849.274000000005</v>
      </c>
      <c r="P412" s="14">
        <v>682294.897</v>
      </c>
      <c r="Q412" s="14">
        <v>38781.048000000003</v>
      </c>
      <c r="R412" s="14">
        <v>34459.345000000001</v>
      </c>
      <c r="S412" s="16">
        <v>0</v>
      </c>
      <c r="T412" s="14">
        <v>58116761.295000002</v>
      </c>
      <c r="U412" s="14">
        <v>4166634.083781491</v>
      </c>
      <c r="V412" s="14">
        <v>-1185503.3945323089</v>
      </c>
      <c r="W412" s="14">
        <v>14575400.000000002</v>
      </c>
      <c r="X412" s="17">
        <f>T412+U412+V412+W412</f>
        <v>75673291.984249189</v>
      </c>
    </row>
    <row r="413" spans="1:24" x14ac:dyDescent="0.4">
      <c r="A413" s="13" t="s">
        <v>465</v>
      </c>
      <c r="B413" s="14">
        <v>4900</v>
      </c>
      <c r="C413" s="14">
        <v>3800</v>
      </c>
      <c r="D413" s="15">
        <v>100</v>
      </c>
      <c r="E413" s="15">
        <v>1</v>
      </c>
      <c r="F413" s="15">
        <v>231.26599999999999</v>
      </c>
      <c r="G413" s="15">
        <v>92.506</v>
      </c>
      <c r="H413" s="15">
        <v>2.5</v>
      </c>
      <c r="I413" s="15">
        <v>20</v>
      </c>
      <c r="J413" s="15">
        <v>599.31600000000003</v>
      </c>
      <c r="K413" s="14">
        <v>999998.67099999997</v>
      </c>
      <c r="L413" s="15">
        <v>589.38699999999994</v>
      </c>
      <c r="M413" s="14">
        <v>65172.017</v>
      </c>
      <c r="N413" s="14">
        <v>1009087.519</v>
      </c>
      <c r="O413" s="14">
        <v>71554.380999999994</v>
      </c>
      <c r="P413" s="14">
        <v>757072.522</v>
      </c>
      <c r="Q413" s="14">
        <v>42037.964</v>
      </c>
      <c r="R413" s="14">
        <v>33093.870000000003</v>
      </c>
      <c r="S413" s="16">
        <v>0</v>
      </c>
      <c r="T413" s="14">
        <v>62435852.022</v>
      </c>
      <c r="U413" s="14">
        <v>4716988.0912307445</v>
      </c>
      <c r="V413" s="14">
        <v>-1185503.3945323089</v>
      </c>
      <c r="W413" s="14">
        <v>15304100.000000039</v>
      </c>
      <c r="X413" s="17">
        <f>T413+U413+V413+W413</f>
        <v>81271436.718698487</v>
      </c>
    </row>
    <row r="414" spans="1:24" x14ac:dyDescent="0.4">
      <c r="A414" s="13" t="s">
        <v>466</v>
      </c>
      <c r="B414" s="14">
        <v>4900</v>
      </c>
      <c r="C414" s="14">
        <v>3800</v>
      </c>
      <c r="D414" s="15">
        <v>105</v>
      </c>
      <c r="E414" s="15">
        <v>1</v>
      </c>
      <c r="F414" s="15">
        <v>231.26599999999999</v>
      </c>
      <c r="G414" s="15">
        <v>92.506</v>
      </c>
      <c r="H414" s="15">
        <v>2.5</v>
      </c>
      <c r="I414" s="15">
        <v>20</v>
      </c>
      <c r="J414" s="15">
        <v>600</v>
      </c>
      <c r="K414" s="14">
        <v>999998.67099999997</v>
      </c>
      <c r="L414" s="15">
        <v>590.07100000000003</v>
      </c>
      <c r="M414" s="14">
        <v>64238.559000000001</v>
      </c>
      <c r="N414" s="14">
        <v>948884.62399999995</v>
      </c>
      <c r="O414" s="14">
        <v>72638.304000000004</v>
      </c>
      <c r="P414" s="14">
        <v>711737.2</v>
      </c>
      <c r="Q414" s="14">
        <v>42037.964</v>
      </c>
      <c r="R414" s="14">
        <v>33093.870000000003</v>
      </c>
      <c r="S414" s="16">
        <v>0</v>
      </c>
      <c r="T414" s="14">
        <v>60177203.721000001</v>
      </c>
      <c r="U414" s="14">
        <v>4393727.7342687063</v>
      </c>
      <c r="V414" s="14">
        <v>-1185503.3945323089</v>
      </c>
      <c r="W414" s="14">
        <v>14825299.999999981</v>
      </c>
      <c r="X414" s="17">
        <f>T414+U414+V414+W414</f>
        <v>78210728.060736388</v>
      </c>
    </row>
    <row r="415" spans="1:24" x14ac:dyDescent="0.4">
      <c r="A415" s="13" t="s">
        <v>467</v>
      </c>
      <c r="B415" s="14">
        <v>4900</v>
      </c>
      <c r="C415" s="14">
        <v>3800</v>
      </c>
      <c r="D415" s="15">
        <v>110</v>
      </c>
      <c r="E415" s="15">
        <v>1</v>
      </c>
      <c r="F415" s="15">
        <v>231.26599999999999</v>
      </c>
      <c r="G415" s="15">
        <v>92.506</v>
      </c>
      <c r="H415" s="15">
        <v>2.5</v>
      </c>
      <c r="I415" s="15">
        <v>20</v>
      </c>
      <c r="J415" s="15">
        <v>600.52499999999998</v>
      </c>
      <c r="K415" s="14">
        <v>999998.67099999997</v>
      </c>
      <c r="L415" s="15">
        <v>590.596</v>
      </c>
      <c r="M415" s="14">
        <v>63600.72</v>
      </c>
      <c r="N415" s="14">
        <v>898891.03200000001</v>
      </c>
      <c r="O415" s="14">
        <v>69851.184999999998</v>
      </c>
      <c r="P415" s="14">
        <v>673730.06400000001</v>
      </c>
      <c r="Q415" s="14">
        <v>42037.964</v>
      </c>
      <c r="R415" s="14">
        <v>33093.870000000003</v>
      </c>
      <c r="S415" s="16">
        <v>0</v>
      </c>
      <c r="T415" s="14">
        <v>58241854.694999993</v>
      </c>
      <c r="U415" s="14">
        <v>4139517.6357228872</v>
      </c>
      <c r="V415" s="14">
        <v>-1185503.3945323089</v>
      </c>
      <c r="W415" s="14">
        <v>14457799.999999998</v>
      </c>
      <c r="X415" s="17">
        <f>T415+U415+V415+W415</f>
        <v>75653668.936190575</v>
      </c>
    </row>
    <row r="416" spans="1:24" x14ac:dyDescent="0.4">
      <c r="A416" s="13" t="s">
        <v>93</v>
      </c>
      <c r="B416" s="14">
        <v>4900</v>
      </c>
      <c r="C416" s="14">
        <v>3850</v>
      </c>
      <c r="D416" s="15">
        <v>100</v>
      </c>
      <c r="E416" s="15">
        <v>1</v>
      </c>
      <c r="F416" s="15">
        <v>195.679</v>
      </c>
      <c r="G416" s="15">
        <v>130.453</v>
      </c>
      <c r="H416" s="15">
        <v>1.5</v>
      </c>
      <c r="I416" s="15">
        <v>15</v>
      </c>
      <c r="J416" s="15">
        <v>592.54200000000003</v>
      </c>
      <c r="K416" s="14">
        <v>999999.04099999997</v>
      </c>
      <c r="L416" s="15">
        <v>584.48699999999997</v>
      </c>
      <c r="M416" s="14">
        <v>81570.650999999998</v>
      </c>
      <c r="N416" s="14">
        <v>1351807.4669999999</v>
      </c>
      <c r="O416" s="14">
        <v>76936.683999999994</v>
      </c>
      <c r="P416" s="14">
        <v>1013177.434</v>
      </c>
      <c r="Q416" s="14">
        <v>32228.355</v>
      </c>
      <c r="R416" s="14">
        <v>53673.391000000003</v>
      </c>
      <c r="S416" s="16">
        <v>0</v>
      </c>
      <c r="T416" s="14">
        <v>78828706.844999999</v>
      </c>
      <c r="U416" s="14">
        <v>7415778.8626290122</v>
      </c>
      <c r="V416" s="14">
        <v>-1595550.024960221</v>
      </c>
      <c r="W416" s="14">
        <v>18734100.000000022</v>
      </c>
      <c r="X416" s="17">
        <f>T416+U416+V416+W416</f>
        <v>103383035.68266881</v>
      </c>
    </row>
    <row r="417" spans="1:24" x14ac:dyDescent="0.4">
      <c r="A417" s="13" t="s">
        <v>94</v>
      </c>
      <c r="B417" s="14">
        <v>4900</v>
      </c>
      <c r="C417" s="14">
        <v>3850</v>
      </c>
      <c r="D417" s="15">
        <v>105</v>
      </c>
      <c r="E417" s="15">
        <v>1</v>
      </c>
      <c r="F417" s="15">
        <v>195.679</v>
      </c>
      <c r="G417" s="15">
        <v>130.453</v>
      </c>
      <c r="H417" s="15">
        <v>1.5</v>
      </c>
      <c r="I417" s="15">
        <v>15</v>
      </c>
      <c r="J417" s="15">
        <v>592.72500000000002</v>
      </c>
      <c r="K417" s="14">
        <v>999999.04099999997</v>
      </c>
      <c r="L417" s="15">
        <v>584.66999999999996</v>
      </c>
      <c r="M417" s="14">
        <v>81582.157999999996</v>
      </c>
      <c r="N417" s="14">
        <v>1328360.1000000001</v>
      </c>
      <c r="O417" s="14">
        <v>78074.536999999997</v>
      </c>
      <c r="P417" s="14">
        <v>997226.59299999999</v>
      </c>
      <c r="Q417" s="14">
        <v>32228.355</v>
      </c>
      <c r="R417" s="14">
        <v>53673.391000000003</v>
      </c>
      <c r="S417" s="16">
        <v>0</v>
      </c>
      <c r="T417" s="14">
        <v>77996095.298999995</v>
      </c>
      <c r="U417" s="14">
        <v>7282594.6290351041</v>
      </c>
      <c r="V417" s="14">
        <v>-1595550.024960221</v>
      </c>
      <c r="W417" s="14">
        <v>18606000.00000003</v>
      </c>
      <c r="X417" s="17">
        <f>T417+U417+V417+W417</f>
        <v>102289139.90307491</v>
      </c>
    </row>
    <row r="418" spans="1:24" x14ac:dyDescent="0.4">
      <c r="A418" s="13" t="s">
        <v>95</v>
      </c>
      <c r="B418" s="14">
        <v>4900</v>
      </c>
      <c r="C418" s="14">
        <v>3850</v>
      </c>
      <c r="D418" s="15">
        <v>110</v>
      </c>
      <c r="E418" s="15">
        <v>1</v>
      </c>
      <c r="F418" s="15">
        <v>195.679</v>
      </c>
      <c r="G418" s="15">
        <v>130.453</v>
      </c>
      <c r="H418" s="15">
        <v>1.5</v>
      </c>
      <c r="I418" s="15">
        <v>15</v>
      </c>
      <c r="J418" s="15">
        <v>592.822</v>
      </c>
      <c r="K418" s="14">
        <v>999999.04099999997</v>
      </c>
      <c r="L418" s="15">
        <v>584.76800000000003</v>
      </c>
      <c r="M418" s="14">
        <v>81511.341</v>
      </c>
      <c r="N418" s="14">
        <v>1313392.328</v>
      </c>
      <c r="O418" s="14">
        <v>79237.752999999997</v>
      </c>
      <c r="P418" s="14">
        <v>985775.64800000004</v>
      </c>
      <c r="Q418" s="14">
        <v>32228.355</v>
      </c>
      <c r="R418" s="14">
        <v>53673.391000000003</v>
      </c>
      <c r="S418" s="16">
        <v>0</v>
      </c>
      <c r="T418" s="14">
        <v>77447137.745999992</v>
      </c>
      <c r="U418" s="14">
        <v>7202196.531174738</v>
      </c>
      <c r="V418" s="14">
        <v>-1595550.024960221</v>
      </c>
      <c r="W418" s="14">
        <v>18537399.999999981</v>
      </c>
      <c r="X418" s="17">
        <f>T418+U418+V418+W418</f>
        <v>101591184.25221449</v>
      </c>
    </row>
    <row r="419" spans="1:24" x14ac:dyDescent="0.4">
      <c r="A419" s="13" t="s">
        <v>168</v>
      </c>
      <c r="B419" s="14">
        <v>4900</v>
      </c>
      <c r="C419" s="14">
        <v>3850</v>
      </c>
      <c r="D419" s="15">
        <v>100</v>
      </c>
      <c r="E419" s="15">
        <v>1</v>
      </c>
      <c r="F419" s="15">
        <v>226.279</v>
      </c>
      <c r="G419" s="15">
        <v>113.14</v>
      </c>
      <c r="H419" s="15">
        <v>2</v>
      </c>
      <c r="I419" s="15">
        <v>15</v>
      </c>
      <c r="J419" s="15">
        <v>593.33500000000004</v>
      </c>
      <c r="K419" s="14">
        <v>999999.78300000005</v>
      </c>
      <c r="L419" s="15">
        <v>585.31200000000001</v>
      </c>
      <c r="M419" s="14">
        <v>81438.504000000001</v>
      </c>
      <c r="N419" s="14">
        <v>1247761.7520000001</v>
      </c>
      <c r="O419" s="14">
        <v>72610.956000000006</v>
      </c>
      <c r="P419" s="14">
        <v>934955.55099999998</v>
      </c>
      <c r="Q419" s="14">
        <v>34561.063999999998</v>
      </c>
      <c r="R419" s="14">
        <v>52701.875</v>
      </c>
      <c r="S419" s="16">
        <v>0</v>
      </c>
      <c r="T419" s="14">
        <v>75265105.566</v>
      </c>
      <c r="U419" s="14">
        <v>6842426.2147084912</v>
      </c>
      <c r="V419" s="14">
        <v>-1595550.024960221</v>
      </c>
      <c r="W419" s="14">
        <v>18156599.999999993</v>
      </c>
      <c r="X419" s="17">
        <f>T419+U419+V419+W419</f>
        <v>98668581.755748272</v>
      </c>
    </row>
    <row r="420" spans="1:24" x14ac:dyDescent="0.4">
      <c r="A420" s="13" t="s">
        <v>169</v>
      </c>
      <c r="B420" s="14">
        <v>4900</v>
      </c>
      <c r="C420" s="14">
        <v>3850</v>
      </c>
      <c r="D420" s="15">
        <v>105</v>
      </c>
      <c r="E420" s="15">
        <v>1</v>
      </c>
      <c r="F420" s="15">
        <v>226.279</v>
      </c>
      <c r="G420" s="15">
        <v>113.14</v>
      </c>
      <c r="H420" s="15">
        <v>2</v>
      </c>
      <c r="I420" s="15">
        <v>15</v>
      </c>
      <c r="J420" s="15">
        <v>593.65200000000004</v>
      </c>
      <c r="K420" s="14">
        <v>999999.78300000005</v>
      </c>
      <c r="L420" s="15">
        <v>585.63</v>
      </c>
      <c r="M420" s="14">
        <v>81506.899999999994</v>
      </c>
      <c r="N420" s="14">
        <v>1201945.415</v>
      </c>
      <c r="O420" s="14">
        <v>73879.482999999993</v>
      </c>
      <c r="P420" s="14">
        <v>900812.81099999999</v>
      </c>
      <c r="Q420" s="14">
        <v>34561.063999999998</v>
      </c>
      <c r="R420" s="14">
        <v>52701.875</v>
      </c>
      <c r="S420" s="16">
        <v>0</v>
      </c>
      <c r="T420" s="14">
        <v>73570998.003000006</v>
      </c>
      <c r="U420" s="14">
        <v>6599058.1130723739</v>
      </c>
      <c r="V420" s="14">
        <v>-1595550.024960221</v>
      </c>
      <c r="W420" s="14">
        <v>17934000.000000004</v>
      </c>
      <c r="X420" s="17">
        <f>T420+U420+V420+W420</f>
        <v>96508506.091112167</v>
      </c>
    </row>
    <row r="421" spans="1:24" x14ac:dyDescent="0.4">
      <c r="A421" s="13" t="s">
        <v>170</v>
      </c>
      <c r="B421" s="14">
        <v>4900</v>
      </c>
      <c r="C421" s="14">
        <v>3850</v>
      </c>
      <c r="D421" s="15">
        <v>110</v>
      </c>
      <c r="E421" s="15">
        <v>1</v>
      </c>
      <c r="F421" s="15">
        <v>226.279</v>
      </c>
      <c r="G421" s="15">
        <v>113.14</v>
      </c>
      <c r="H421" s="15">
        <v>2</v>
      </c>
      <c r="I421" s="15">
        <v>15</v>
      </c>
      <c r="J421" s="15">
        <v>593.87199999999996</v>
      </c>
      <c r="K421" s="14">
        <v>999999.78300000005</v>
      </c>
      <c r="L421" s="15">
        <v>585.85</v>
      </c>
      <c r="M421" s="14">
        <v>81476.198999999993</v>
      </c>
      <c r="N421" s="14">
        <v>1169361.855</v>
      </c>
      <c r="O421" s="14">
        <v>75592.737999999998</v>
      </c>
      <c r="P421" s="14">
        <v>876308.56900000002</v>
      </c>
      <c r="Q421" s="14">
        <v>34561.063999999998</v>
      </c>
      <c r="R421" s="14">
        <v>52701.875</v>
      </c>
      <c r="S421" s="16">
        <v>0</v>
      </c>
      <c r="T421" s="14">
        <v>72373154.517000005</v>
      </c>
      <c r="U421" s="14">
        <v>6430918.7501549758</v>
      </c>
      <c r="V421" s="14">
        <v>-1595550.024960221</v>
      </c>
      <c r="W421" s="14">
        <v>17779999.999999985</v>
      </c>
      <c r="X421" s="17">
        <f>T421+U421+V421+W421</f>
        <v>94988523.242194742</v>
      </c>
    </row>
    <row r="422" spans="1:24" x14ac:dyDescent="0.4">
      <c r="A422" s="13" t="s">
        <v>243</v>
      </c>
      <c r="B422" s="14">
        <v>4900</v>
      </c>
      <c r="C422" s="14">
        <v>3850</v>
      </c>
      <c r="D422" s="15">
        <v>100</v>
      </c>
      <c r="E422" s="15">
        <v>1</v>
      </c>
      <c r="F422" s="15">
        <v>254.00899999999999</v>
      </c>
      <c r="G422" s="15">
        <v>101.60299999999999</v>
      </c>
      <c r="H422" s="15">
        <v>2.5</v>
      </c>
      <c r="I422" s="15">
        <v>15</v>
      </c>
      <c r="J422" s="15">
        <v>593.60400000000004</v>
      </c>
      <c r="K422" s="14">
        <v>1000000.907</v>
      </c>
      <c r="L422" s="15">
        <v>585.61800000000005</v>
      </c>
      <c r="M422" s="14">
        <v>81489.218999999997</v>
      </c>
      <c r="N422" s="14">
        <v>1200318.996</v>
      </c>
      <c r="O422" s="14">
        <v>74086.432000000001</v>
      </c>
      <c r="P422" s="14">
        <v>900168.65099999995</v>
      </c>
      <c r="Q422" s="14">
        <v>37216.519</v>
      </c>
      <c r="R422" s="14">
        <v>51595.962</v>
      </c>
      <c r="S422" s="16">
        <v>0</v>
      </c>
      <c r="T422" s="14">
        <v>73988070.686999992</v>
      </c>
      <c r="U422" s="14">
        <v>6639855.4287516251</v>
      </c>
      <c r="V422" s="14">
        <v>-1595550.024960221</v>
      </c>
      <c r="W422" s="14">
        <v>17942399.999999963</v>
      </c>
      <c r="X422" s="17">
        <f>T422+U422+V422+W422</f>
        <v>96974776.090791374</v>
      </c>
    </row>
    <row r="423" spans="1:24" x14ac:dyDescent="0.4">
      <c r="A423" s="13" t="s">
        <v>244</v>
      </c>
      <c r="B423" s="14">
        <v>4900</v>
      </c>
      <c r="C423" s="14">
        <v>3850</v>
      </c>
      <c r="D423" s="15">
        <v>105</v>
      </c>
      <c r="E423" s="15">
        <v>1</v>
      </c>
      <c r="F423" s="15">
        <v>254.00899999999999</v>
      </c>
      <c r="G423" s="15">
        <v>101.60299999999999</v>
      </c>
      <c r="H423" s="15">
        <v>2.5</v>
      </c>
      <c r="I423" s="15">
        <v>15</v>
      </c>
      <c r="J423" s="15">
        <v>594.04300000000001</v>
      </c>
      <c r="K423" s="14">
        <v>1000000.907</v>
      </c>
      <c r="L423" s="15">
        <v>586.05700000000002</v>
      </c>
      <c r="M423" s="14">
        <v>82006.721000000005</v>
      </c>
      <c r="N423" s="14">
        <v>1133092</v>
      </c>
      <c r="O423" s="14">
        <v>74557.56</v>
      </c>
      <c r="P423" s="14">
        <v>850264.58700000006</v>
      </c>
      <c r="Q423" s="14">
        <v>37216.519</v>
      </c>
      <c r="R423" s="14">
        <v>51595.962</v>
      </c>
      <c r="S423" s="16">
        <v>0</v>
      </c>
      <c r="T423" s="14">
        <v>71491179.081</v>
      </c>
      <c r="U423" s="14">
        <v>6296218.1473889174</v>
      </c>
      <c r="V423" s="14">
        <v>-1595550.024960221</v>
      </c>
      <c r="W423" s="14">
        <v>17635099.999999989</v>
      </c>
      <c r="X423" s="17">
        <f>T423+U423+V423+W423</f>
        <v>93826947.203428686</v>
      </c>
    </row>
    <row r="424" spans="1:24" x14ac:dyDescent="0.4">
      <c r="A424" s="13" t="s">
        <v>245</v>
      </c>
      <c r="B424" s="14">
        <v>4900</v>
      </c>
      <c r="C424" s="14">
        <v>3850</v>
      </c>
      <c r="D424" s="15">
        <v>110</v>
      </c>
      <c r="E424" s="15">
        <v>1</v>
      </c>
      <c r="F424" s="15">
        <v>254.00899999999999</v>
      </c>
      <c r="G424" s="15">
        <v>101.60299999999999</v>
      </c>
      <c r="H424" s="15">
        <v>2.5</v>
      </c>
      <c r="I424" s="15">
        <v>15</v>
      </c>
      <c r="J424" s="15">
        <v>594.38499999999999</v>
      </c>
      <c r="K424" s="14">
        <v>1000000.907</v>
      </c>
      <c r="L424" s="15">
        <v>586.399</v>
      </c>
      <c r="M424" s="14">
        <v>81779.671000000002</v>
      </c>
      <c r="N424" s="14">
        <v>1085405.787</v>
      </c>
      <c r="O424" s="14">
        <v>75699.278999999995</v>
      </c>
      <c r="P424" s="14">
        <v>814593.51699999999</v>
      </c>
      <c r="Q424" s="14">
        <v>37216.519</v>
      </c>
      <c r="R424" s="14">
        <v>51595.962</v>
      </c>
      <c r="S424" s="16">
        <v>0</v>
      </c>
      <c r="T424" s="14">
        <v>69718350.743999988</v>
      </c>
      <c r="U424" s="14">
        <v>6049499.9435722306</v>
      </c>
      <c r="V424" s="14">
        <v>-1595550.024960221</v>
      </c>
      <c r="W424" s="14">
        <v>17395700</v>
      </c>
      <c r="X424" s="17">
        <f>T424+U424+V424+W424</f>
        <v>91568000.662611991</v>
      </c>
    </row>
    <row r="425" spans="1:24" x14ac:dyDescent="0.4">
      <c r="A425" s="13" t="s">
        <v>318</v>
      </c>
      <c r="B425" s="14">
        <v>4900</v>
      </c>
      <c r="C425" s="14">
        <v>3850</v>
      </c>
      <c r="D425" s="15">
        <v>100</v>
      </c>
      <c r="E425" s="15">
        <v>1</v>
      </c>
      <c r="F425" s="15">
        <v>177.03200000000001</v>
      </c>
      <c r="G425" s="15">
        <v>118.021</v>
      </c>
      <c r="H425" s="15">
        <v>1.5</v>
      </c>
      <c r="I425" s="15">
        <v>20</v>
      </c>
      <c r="J425" s="15">
        <v>594.56799999999998</v>
      </c>
      <c r="K425" s="14">
        <v>1000001.486</v>
      </c>
      <c r="L425" s="15">
        <v>584.48400000000004</v>
      </c>
      <c r="M425" s="14">
        <v>65712.975999999995</v>
      </c>
      <c r="N425" s="14">
        <v>1166795.7209999999</v>
      </c>
      <c r="O425" s="14">
        <v>70427.876999999993</v>
      </c>
      <c r="P425" s="14">
        <v>874506.96600000001</v>
      </c>
      <c r="Q425" s="14">
        <v>35935.512000000002</v>
      </c>
      <c r="R425" s="14">
        <v>35652.273000000001</v>
      </c>
      <c r="S425" s="16">
        <v>0</v>
      </c>
      <c r="T425" s="14">
        <v>67262670.987000003</v>
      </c>
      <c r="U425" s="14">
        <v>6328484.7360063829</v>
      </c>
      <c r="V425" s="14">
        <v>-1595550.024960221</v>
      </c>
      <c r="W425" s="14">
        <v>18736199.999999974</v>
      </c>
      <c r="X425" s="17">
        <f>T425+U425+V425+W425</f>
        <v>90731805.698046133</v>
      </c>
    </row>
    <row r="426" spans="1:24" x14ac:dyDescent="0.4">
      <c r="A426" s="13" t="s">
        <v>319</v>
      </c>
      <c r="B426" s="14">
        <v>4900</v>
      </c>
      <c r="C426" s="14">
        <v>3850</v>
      </c>
      <c r="D426" s="15">
        <v>105</v>
      </c>
      <c r="E426" s="15">
        <v>1</v>
      </c>
      <c r="F426" s="15">
        <v>177.03200000000001</v>
      </c>
      <c r="G426" s="15">
        <v>118.021</v>
      </c>
      <c r="H426" s="15">
        <v>1.5</v>
      </c>
      <c r="I426" s="15">
        <v>20</v>
      </c>
      <c r="J426" s="15">
        <v>594.78800000000001</v>
      </c>
      <c r="K426" s="14">
        <v>1000001.486</v>
      </c>
      <c r="L426" s="15">
        <v>584.70399999999995</v>
      </c>
      <c r="M426" s="14">
        <v>65323.79</v>
      </c>
      <c r="N426" s="14">
        <v>1143970.473</v>
      </c>
      <c r="O426" s="14">
        <v>72270.369000000006</v>
      </c>
      <c r="P426" s="14">
        <v>857603.43900000001</v>
      </c>
      <c r="Q426" s="14">
        <v>35935.512000000002</v>
      </c>
      <c r="R426" s="14">
        <v>35652.273000000001</v>
      </c>
      <c r="S426" s="16">
        <v>0</v>
      </c>
      <c r="T426" s="14">
        <v>66432401.138999999</v>
      </c>
      <c r="U426" s="14">
        <v>6194203.5258932011</v>
      </c>
      <c r="V426" s="14">
        <v>-1595550.024960221</v>
      </c>
      <c r="W426" s="14">
        <v>18582200.000000034</v>
      </c>
      <c r="X426" s="17">
        <f>T426+U426+V426+W426</f>
        <v>89613254.639933005</v>
      </c>
    </row>
    <row r="427" spans="1:24" x14ac:dyDescent="0.4">
      <c r="A427" s="13" t="s">
        <v>320</v>
      </c>
      <c r="B427" s="14">
        <v>4900</v>
      </c>
      <c r="C427" s="14">
        <v>3850</v>
      </c>
      <c r="D427" s="15">
        <v>110</v>
      </c>
      <c r="E427" s="15">
        <v>1</v>
      </c>
      <c r="F427" s="15">
        <v>177.03200000000001</v>
      </c>
      <c r="G427" s="15">
        <v>118.021</v>
      </c>
      <c r="H427" s="15">
        <v>1.5</v>
      </c>
      <c r="I427" s="15">
        <v>20</v>
      </c>
      <c r="J427" s="15">
        <v>594.93399999999997</v>
      </c>
      <c r="K427" s="14">
        <v>1000001.486</v>
      </c>
      <c r="L427" s="15">
        <v>584.85</v>
      </c>
      <c r="M427" s="14">
        <v>65010.192999999999</v>
      </c>
      <c r="N427" s="14">
        <v>1127857.105</v>
      </c>
      <c r="O427" s="14">
        <v>74065.910999999993</v>
      </c>
      <c r="P427" s="14">
        <v>845449.82299999997</v>
      </c>
      <c r="Q427" s="14">
        <v>35935.512000000002</v>
      </c>
      <c r="R427" s="14">
        <v>35652.273000000001</v>
      </c>
      <c r="S427" s="16">
        <v>0</v>
      </c>
      <c r="T427" s="14">
        <v>65849144.393999994</v>
      </c>
      <c r="U427" s="14">
        <v>6102922.2819083687</v>
      </c>
      <c r="V427" s="14">
        <v>-1595550.024960221</v>
      </c>
      <c r="W427" s="14">
        <v>18479999.999999985</v>
      </c>
      <c r="X427" s="17">
        <f>T427+U427+V427+W427</f>
        <v>88836516.650948122</v>
      </c>
    </row>
    <row r="428" spans="1:24" x14ac:dyDescent="0.4">
      <c r="A428" s="13" t="s">
        <v>393</v>
      </c>
      <c r="B428" s="14">
        <v>4900</v>
      </c>
      <c r="C428" s="14">
        <v>3850</v>
      </c>
      <c r="D428" s="15">
        <v>100</v>
      </c>
      <c r="E428" s="15">
        <v>1</v>
      </c>
      <c r="F428" s="15">
        <v>205.33</v>
      </c>
      <c r="G428" s="15">
        <v>102.66500000000001</v>
      </c>
      <c r="H428" s="15">
        <v>2</v>
      </c>
      <c r="I428" s="15">
        <v>20</v>
      </c>
      <c r="J428" s="15">
        <v>594.995</v>
      </c>
      <c r="K428" s="14">
        <v>1000000.968</v>
      </c>
      <c r="L428" s="15">
        <v>584.98299999999995</v>
      </c>
      <c r="M428" s="14">
        <v>65400.262999999999</v>
      </c>
      <c r="N428" s="14">
        <v>1107325.5390000001</v>
      </c>
      <c r="O428" s="14">
        <v>67886.346000000005</v>
      </c>
      <c r="P428" s="14">
        <v>830759.13199999998</v>
      </c>
      <c r="Q428" s="14">
        <v>38781.048000000003</v>
      </c>
      <c r="R428" s="14">
        <v>34459.345000000001</v>
      </c>
      <c r="S428" s="16">
        <v>0</v>
      </c>
      <c r="T428" s="14">
        <v>65500894.347000003</v>
      </c>
      <c r="U428" s="14">
        <v>6037244.2981253387</v>
      </c>
      <c r="V428" s="14">
        <v>-1595550.024960221</v>
      </c>
      <c r="W428" s="14">
        <v>18386900.000000037</v>
      </c>
      <c r="X428" s="17">
        <f>T428+U428+V428+W428</f>
        <v>88329488.620165169</v>
      </c>
    </row>
    <row r="429" spans="1:24" x14ac:dyDescent="0.4">
      <c r="A429" s="13" t="s">
        <v>394</v>
      </c>
      <c r="B429" s="14">
        <v>4900</v>
      </c>
      <c r="C429" s="14">
        <v>3850</v>
      </c>
      <c r="D429" s="15">
        <v>105</v>
      </c>
      <c r="E429" s="15">
        <v>1</v>
      </c>
      <c r="F429" s="15">
        <v>205.33</v>
      </c>
      <c r="G429" s="15">
        <v>102.66500000000001</v>
      </c>
      <c r="H429" s="15">
        <v>2</v>
      </c>
      <c r="I429" s="15">
        <v>20</v>
      </c>
      <c r="J429" s="15">
        <v>595.37400000000002</v>
      </c>
      <c r="K429" s="14">
        <v>1000000.968</v>
      </c>
      <c r="L429" s="15">
        <v>585.36199999999997</v>
      </c>
      <c r="M429" s="14">
        <v>64772.517999999996</v>
      </c>
      <c r="N429" s="14">
        <v>1065213.399</v>
      </c>
      <c r="O429" s="14">
        <v>69904.373000000007</v>
      </c>
      <c r="P429" s="14">
        <v>799266.58299999998</v>
      </c>
      <c r="Q429" s="14">
        <v>38781.048000000003</v>
      </c>
      <c r="R429" s="14">
        <v>34459.345000000001</v>
      </c>
      <c r="S429" s="16">
        <v>0</v>
      </c>
      <c r="T429" s="14">
        <v>63944191.334999993</v>
      </c>
      <c r="U429" s="14">
        <v>5801007.9312609332</v>
      </c>
      <c r="V429" s="14">
        <v>-1595550.024960221</v>
      </c>
      <c r="W429" s="14">
        <v>18121600.000000022</v>
      </c>
      <c r="X429" s="17">
        <f>T429+U429+V429+W429</f>
        <v>86271249.241300732</v>
      </c>
    </row>
    <row r="430" spans="1:24" x14ac:dyDescent="0.4">
      <c r="A430" s="13" t="s">
        <v>395</v>
      </c>
      <c r="B430" s="14">
        <v>4900</v>
      </c>
      <c r="C430" s="14">
        <v>3850</v>
      </c>
      <c r="D430" s="15">
        <v>110</v>
      </c>
      <c r="E430" s="15">
        <v>1</v>
      </c>
      <c r="F430" s="15">
        <v>205.33</v>
      </c>
      <c r="G430" s="15">
        <v>102.66500000000001</v>
      </c>
      <c r="H430" s="15">
        <v>2</v>
      </c>
      <c r="I430" s="15">
        <v>20</v>
      </c>
      <c r="J430" s="15">
        <v>595.654</v>
      </c>
      <c r="K430" s="14">
        <v>1000000.968</v>
      </c>
      <c r="L430" s="15">
        <v>585.64300000000003</v>
      </c>
      <c r="M430" s="14">
        <v>64242.512999999999</v>
      </c>
      <c r="N430" s="14">
        <v>1034124.819</v>
      </c>
      <c r="O430" s="14">
        <v>71695.968999999997</v>
      </c>
      <c r="P430" s="14">
        <v>775824.87600000005</v>
      </c>
      <c r="Q430" s="14">
        <v>38781.048000000003</v>
      </c>
      <c r="R430" s="14">
        <v>34459.345000000001</v>
      </c>
      <c r="S430" s="16">
        <v>0</v>
      </c>
      <c r="T430" s="14">
        <v>62795038.553999998</v>
      </c>
      <c r="U430" s="14">
        <v>5629378.4628094332</v>
      </c>
      <c r="V430" s="14">
        <v>-1595550.024960221</v>
      </c>
      <c r="W430" s="14">
        <v>17924899.999999981</v>
      </c>
      <c r="X430" s="17">
        <f>T430+U430+V430+W430</f>
        <v>84753766.991849199</v>
      </c>
    </row>
    <row r="431" spans="1:24" x14ac:dyDescent="0.4">
      <c r="A431" s="13" t="s">
        <v>468</v>
      </c>
      <c r="B431" s="14">
        <v>4900</v>
      </c>
      <c r="C431" s="14">
        <v>3850</v>
      </c>
      <c r="D431" s="15">
        <v>100</v>
      </c>
      <c r="E431" s="15">
        <v>1</v>
      </c>
      <c r="F431" s="15">
        <v>231.26599999999999</v>
      </c>
      <c r="G431" s="15">
        <v>92.506</v>
      </c>
      <c r="H431" s="15">
        <v>2.5</v>
      </c>
      <c r="I431" s="15">
        <v>20</v>
      </c>
      <c r="J431" s="15">
        <v>595.06799999999998</v>
      </c>
      <c r="K431" s="14">
        <v>999998.67099999997</v>
      </c>
      <c r="L431" s="15">
        <v>585.13900000000001</v>
      </c>
      <c r="M431" s="14">
        <v>66060.577000000005</v>
      </c>
      <c r="N431" s="14">
        <v>1078836.2239999999</v>
      </c>
      <c r="O431" s="14">
        <v>67765.14</v>
      </c>
      <c r="P431" s="14">
        <v>808655.61399999994</v>
      </c>
      <c r="Q431" s="14">
        <v>42037.964</v>
      </c>
      <c r="R431" s="14">
        <v>33093.870000000003</v>
      </c>
      <c r="S431" s="16">
        <v>0</v>
      </c>
      <c r="T431" s="14">
        <v>64994806.383000001</v>
      </c>
      <c r="U431" s="14">
        <v>5951761.7353869919</v>
      </c>
      <c r="V431" s="14">
        <v>-1595550.024960221</v>
      </c>
      <c r="W431" s="14">
        <v>18277699.999999993</v>
      </c>
      <c r="X431" s="17">
        <f>T431+U431+V431+W431</f>
        <v>87628718.093426764</v>
      </c>
    </row>
    <row r="432" spans="1:24" x14ac:dyDescent="0.4">
      <c r="A432" s="13" t="s">
        <v>469</v>
      </c>
      <c r="B432" s="14">
        <v>4900</v>
      </c>
      <c r="C432" s="14">
        <v>3850</v>
      </c>
      <c r="D432" s="15">
        <v>105</v>
      </c>
      <c r="E432" s="15">
        <v>1</v>
      </c>
      <c r="F432" s="15">
        <v>231.26599999999999</v>
      </c>
      <c r="G432" s="15">
        <v>92.506</v>
      </c>
      <c r="H432" s="15">
        <v>2.5</v>
      </c>
      <c r="I432" s="15">
        <v>20</v>
      </c>
      <c r="J432" s="15">
        <v>595.58100000000002</v>
      </c>
      <c r="K432" s="14">
        <v>999998.67099999997</v>
      </c>
      <c r="L432" s="15">
        <v>585.65200000000004</v>
      </c>
      <c r="M432" s="14">
        <v>65129.478000000003</v>
      </c>
      <c r="N432" s="14">
        <v>1018035.705</v>
      </c>
      <c r="O432" s="14">
        <v>70154.445000000007</v>
      </c>
      <c r="P432" s="14">
        <v>764231.85199999996</v>
      </c>
      <c r="Q432" s="14">
        <v>42037.964</v>
      </c>
      <c r="R432" s="14">
        <v>33093.870000000003</v>
      </c>
      <c r="S432" s="16">
        <v>0</v>
      </c>
      <c r="T432" s="14">
        <v>62757839.300999999</v>
      </c>
      <c r="U432" s="14">
        <v>5623889.1043192232</v>
      </c>
      <c r="V432" s="14">
        <v>-1595550.024960221</v>
      </c>
      <c r="W432" s="14">
        <v>17918599.99999997</v>
      </c>
      <c r="X432" s="17">
        <f>T432+U432+V432+W432</f>
        <v>84704778.380358979</v>
      </c>
    </row>
    <row r="433" spans="1:24" x14ac:dyDescent="0.4">
      <c r="A433" s="13" t="s">
        <v>470</v>
      </c>
      <c r="B433" s="14">
        <v>4900</v>
      </c>
      <c r="C433" s="14">
        <v>3850</v>
      </c>
      <c r="D433" s="15">
        <v>110</v>
      </c>
      <c r="E433" s="15">
        <v>1</v>
      </c>
      <c r="F433" s="15">
        <v>231.26599999999999</v>
      </c>
      <c r="G433" s="15">
        <v>92.506</v>
      </c>
      <c r="H433" s="15">
        <v>2.5</v>
      </c>
      <c r="I433" s="15">
        <v>20</v>
      </c>
      <c r="J433" s="15">
        <v>595.95899999999995</v>
      </c>
      <c r="K433" s="14">
        <v>999998.67099999997</v>
      </c>
      <c r="L433" s="15">
        <v>586.03</v>
      </c>
      <c r="M433" s="14">
        <v>64701.303</v>
      </c>
      <c r="N433" s="14">
        <v>973789.06599999999</v>
      </c>
      <c r="O433" s="14">
        <v>71266.399000000005</v>
      </c>
      <c r="P433" s="14">
        <v>729898.01100000006</v>
      </c>
      <c r="Q433" s="14">
        <v>42037.964</v>
      </c>
      <c r="R433" s="14">
        <v>33093.870000000003</v>
      </c>
      <c r="S433" s="16">
        <v>0</v>
      </c>
      <c r="T433" s="14">
        <v>61088167.511999995</v>
      </c>
      <c r="U433" s="14">
        <v>5386300.684028388</v>
      </c>
      <c r="V433" s="14">
        <v>-1595550.024960221</v>
      </c>
      <c r="W433" s="14">
        <v>17654000.000000019</v>
      </c>
      <c r="X433" s="17">
        <f>T433+U433+V433+W433</f>
        <v>82532918.171068177</v>
      </c>
    </row>
    <row r="434" spans="1:24" x14ac:dyDescent="0.4">
      <c r="A434" s="13" t="s">
        <v>96</v>
      </c>
      <c r="B434" s="14">
        <v>4900</v>
      </c>
      <c r="C434" s="14">
        <v>3900</v>
      </c>
      <c r="D434" s="15">
        <v>100</v>
      </c>
      <c r="E434" s="15">
        <v>1</v>
      </c>
      <c r="F434" s="15">
        <v>195.679</v>
      </c>
      <c r="G434" s="15">
        <v>130.453</v>
      </c>
      <c r="H434" s="15">
        <v>1.5</v>
      </c>
      <c r="I434" s="15">
        <v>15</v>
      </c>
      <c r="J434" s="15">
        <v>588.73299999999995</v>
      </c>
      <c r="K434" s="14">
        <v>999999.04099999997</v>
      </c>
      <c r="L434" s="15">
        <v>580.678</v>
      </c>
      <c r="M434" s="14">
        <v>79880.745999999999</v>
      </c>
      <c r="N434" s="14">
        <v>1399314.182</v>
      </c>
      <c r="O434" s="14">
        <v>73869.566000000006</v>
      </c>
      <c r="P434" s="14">
        <v>1049043.99</v>
      </c>
      <c r="Q434" s="14">
        <v>32228.355</v>
      </c>
      <c r="R434" s="14">
        <v>53673.391000000003</v>
      </c>
      <c r="S434" s="16">
        <v>0</v>
      </c>
      <c r="T434" s="14">
        <v>80543110.667999998</v>
      </c>
      <c r="U434" s="14">
        <v>8772914.0842606071</v>
      </c>
      <c r="V434" s="14">
        <v>-1998184.6194880472</v>
      </c>
      <c r="W434" s="14">
        <v>21400400.000000004</v>
      </c>
      <c r="X434" s="17">
        <f>T434+U434+V434+W434</f>
        <v>108718240.13277256</v>
      </c>
    </row>
    <row r="435" spans="1:24" x14ac:dyDescent="0.4">
      <c r="A435" s="13" t="s">
        <v>97</v>
      </c>
      <c r="B435" s="14">
        <v>4900</v>
      </c>
      <c r="C435" s="14">
        <v>3900</v>
      </c>
      <c r="D435" s="15">
        <v>105</v>
      </c>
      <c r="E435" s="15">
        <v>1</v>
      </c>
      <c r="F435" s="15">
        <v>195.679</v>
      </c>
      <c r="G435" s="15">
        <v>130.453</v>
      </c>
      <c r="H435" s="15">
        <v>1.5</v>
      </c>
      <c r="I435" s="15">
        <v>15</v>
      </c>
      <c r="J435" s="15">
        <v>588.79399999999998</v>
      </c>
      <c r="K435" s="14">
        <v>999999.04099999997</v>
      </c>
      <c r="L435" s="15">
        <v>580.73900000000003</v>
      </c>
      <c r="M435" s="14">
        <v>80342.960000000006</v>
      </c>
      <c r="N435" s="14">
        <v>1385027.6459999999</v>
      </c>
      <c r="O435" s="14">
        <v>73867.258000000002</v>
      </c>
      <c r="P435" s="14">
        <v>1039530.238</v>
      </c>
      <c r="Q435" s="14">
        <v>32228.355</v>
      </c>
      <c r="R435" s="14">
        <v>53673.391000000003</v>
      </c>
      <c r="S435" s="16">
        <v>0</v>
      </c>
      <c r="T435" s="14">
        <v>80035884.857999995</v>
      </c>
      <c r="U435" s="14">
        <v>8698381.3538640328</v>
      </c>
      <c r="V435" s="14">
        <v>-1998184.6194880472</v>
      </c>
      <c r="W435" s="14">
        <v>21357699.999999978</v>
      </c>
      <c r="X435" s="17">
        <f>T435+U435+V435+W435</f>
        <v>108093781.59237596</v>
      </c>
    </row>
    <row r="436" spans="1:24" x14ac:dyDescent="0.4">
      <c r="A436" s="13" t="s">
        <v>98</v>
      </c>
      <c r="B436" s="14">
        <v>4900</v>
      </c>
      <c r="C436" s="14">
        <v>3900</v>
      </c>
      <c r="D436" s="15">
        <v>110</v>
      </c>
      <c r="E436" s="15">
        <v>1</v>
      </c>
      <c r="F436" s="15">
        <v>195.679</v>
      </c>
      <c r="G436" s="15">
        <v>130.453</v>
      </c>
      <c r="H436" s="15">
        <v>1.5</v>
      </c>
      <c r="I436" s="15">
        <v>15</v>
      </c>
      <c r="J436" s="15">
        <v>588.77</v>
      </c>
      <c r="K436" s="14">
        <v>999999.04099999997</v>
      </c>
      <c r="L436" s="15">
        <v>580.71500000000003</v>
      </c>
      <c r="M436" s="14">
        <v>80858.58</v>
      </c>
      <c r="N436" s="14">
        <v>1381677.6229999999</v>
      </c>
      <c r="O436" s="14">
        <v>74620.123000000007</v>
      </c>
      <c r="P436" s="14">
        <v>1037145.709</v>
      </c>
      <c r="Q436" s="14">
        <v>32228.355</v>
      </c>
      <c r="R436" s="14">
        <v>53673.391000000003</v>
      </c>
      <c r="S436" s="16">
        <v>0</v>
      </c>
      <c r="T436" s="14">
        <v>79931590.059</v>
      </c>
      <c r="U436" s="14">
        <v>8694623.0249597076</v>
      </c>
      <c r="V436" s="14">
        <v>-1998184.6194880472</v>
      </c>
      <c r="W436" s="14">
        <v>21374499.999999978</v>
      </c>
      <c r="X436" s="17">
        <f>T436+U436+V436+W436</f>
        <v>108002528.46447164</v>
      </c>
    </row>
    <row r="437" spans="1:24" x14ac:dyDescent="0.4">
      <c r="A437" s="13" t="s">
        <v>171</v>
      </c>
      <c r="B437" s="14">
        <v>4900</v>
      </c>
      <c r="C437" s="14">
        <v>3900</v>
      </c>
      <c r="D437" s="15">
        <v>100</v>
      </c>
      <c r="E437" s="15">
        <v>1</v>
      </c>
      <c r="F437" s="15">
        <v>226.279</v>
      </c>
      <c r="G437" s="15">
        <v>113.14</v>
      </c>
      <c r="H437" s="15">
        <v>2</v>
      </c>
      <c r="I437" s="15">
        <v>15</v>
      </c>
      <c r="J437" s="15">
        <v>589.27</v>
      </c>
      <c r="K437" s="14">
        <v>999999.78300000005</v>
      </c>
      <c r="L437" s="15">
        <v>581.24800000000005</v>
      </c>
      <c r="M437" s="14">
        <v>79794.857000000004</v>
      </c>
      <c r="N437" s="14">
        <v>1296472</v>
      </c>
      <c r="O437" s="14">
        <v>77308.06</v>
      </c>
      <c r="P437" s="14">
        <v>972012.26599999995</v>
      </c>
      <c r="Q437" s="14">
        <v>34561.063999999998</v>
      </c>
      <c r="R437" s="14">
        <v>52701.875</v>
      </c>
      <c r="S437" s="16">
        <v>0</v>
      </c>
      <c r="T437" s="14">
        <v>77146974.243000001</v>
      </c>
      <c r="U437" s="14">
        <v>8229617.70835164</v>
      </c>
      <c r="V437" s="14">
        <v>-1998184.6194880472</v>
      </c>
      <c r="W437" s="14">
        <v>21001399.999999966</v>
      </c>
      <c r="X437" s="17">
        <f>T437+U437+V437+W437</f>
        <v>104379807.33186357</v>
      </c>
    </row>
    <row r="438" spans="1:24" x14ac:dyDescent="0.4">
      <c r="A438" s="13" t="s">
        <v>172</v>
      </c>
      <c r="B438" s="14">
        <v>4900</v>
      </c>
      <c r="C438" s="14">
        <v>3900</v>
      </c>
      <c r="D438" s="15">
        <v>105</v>
      </c>
      <c r="E438" s="15">
        <v>1</v>
      </c>
      <c r="F438" s="15">
        <v>226.279</v>
      </c>
      <c r="G438" s="15">
        <v>113.14</v>
      </c>
      <c r="H438" s="15">
        <v>2</v>
      </c>
      <c r="I438" s="15">
        <v>15</v>
      </c>
      <c r="J438" s="15">
        <v>589.51400000000001</v>
      </c>
      <c r="K438" s="14">
        <v>999999.78300000005</v>
      </c>
      <c r="L438" s="15">
        <v>581.49199999999996</v>
      </c>
      <c r="M438" s="14">
        <v>80646.551000000007</v>
      </c>
      <c r="N438" s="14">
        <v>1258153.0190000001</v>
      </c>
      <c r="O438" s="14">
        <v>75285.562999999995</v>
      </c>
      <c r="P438" s="14">
        <v>943528.73</v>
      </c>
      <c r="Q438" s="14">
        <v>34561.063999999998</v>
      </c>
      <c r="R438" s="14">
        <v>52701.875</v>
      </c>
      <c r="S438" s="16">
        <v>0</v>
      </c>
      <c r="T438" s="14">
        <v>75697053.005999997</v>
      </c>
      <c r="U438" s="14">
        <v>8002333.6483898386</v>
      </c>
      <c r="V438" s="14">
        <v>-1998184.6194880472</v>
      </c>
      <c r="W438" s="14">
        <v>20830600.000000026</v>
      </c>
      <c r="X438" s="17">
        <f>T438+U438+V438+W438</f>
        <v>102531802.03490181</v>
      </c>
    </row>
    <row r="439" spans="1:24" x14ac:dyDescent="0.4">
      <c r="A439" s="13" t="s">
        <v>173</v>
      </c>
      <c r="B439" s="14">
        <v>4900</v>
      </c>
      <c r="C439" s="14">
        <v>3900</v>
      </c>
      <c r="D439" s="15">
        <v>110</v>
      </c>
      <c r="E439" s="15">
        <v>1</v>
      </c>
      <c r="F439" s="15">
        <v>226.279</v>
      </c>
      <c r="G439" s="15">
        <v>113.14</v>
      </c>
      <c r="H439" s="15">
        <v>2</v>
      </c>
      <c r="I439" s="15">
        <v>15</v>
      </c>
      <c r="J439" s="15">
        <v>589.62400000000002</v>
      </c>
      <c r="K439" s="14">
        <v>999999.78300000005</v>
      </c>
      <c r="L439" s="15">
        <v>581.60199999999998</v>
      </c>
      <c r="M439" s="14">
        <v>81303.240999999995</v>
      </c>
      <c r="N439" s="14">
        <v>1242150.18</v>
      </c>
      <c r="O439" s="14">
        <v>76077.130999999994</v>
      </c>
      <c r="P439" s="14">
        <v>932530.70200000005</v>
      </c>
      <c r="Q439" s="14">
        <v>34561.063999999998</v>
      </c>
      <c r="R439" s="14">
        <v>52701.875</v>
      </c>
      <c r="S439" s="16">
        <v>0</v>
      </c>
      <c r="T439" s="14">
        <v>75136744.236000001</v>
      </c>
      <c r="U439" s="14">
        <v>7910647.6271792417</v>
      </c>
      <c r="V439" s="14">
        <v>-1998184.6194880472</v>
      </c>
      <c r="W439" s="14">
        <v>20753600.000000019</v>
      </c>
      <c r="X439" s="17">
        <f>T439+U439+V439+W439</f>
        <v>101802807.24369121</v>
      </c>
    </row>
    <row r="440" spans="1:24" x14ac:dyDescent="0.4">
      <c r="A440" s="13" t="s">
        <v>246</v>
      </c>
      <c r="B440" s="14">
        <v>4900</v>
      </c>
      <c r="C440" s="14">
        <v>3900</v>
      </c>
      <c r="D440" s="15">
        <v>100</v>
      </c>
      <c r="E440" s="15">
        <v>1</v>
      </c>
      <c r="F440" s="15">
        <v>254.00899999999999</v>
      </c>
      <c r="G440" s="15">
        <v>101.60299999999999</v>
      </c>
      <c r="H440" s="15">
        <v>2.5</v>
      </c>
      <c r="I440" s="15">
        <v>15</v>
      </c>
      <c r="J440" s="15">
        <v>588.64700000000005</v>
      </c>
      <c r="K440" s="14">
        <v>1000000.907</v>
      </c>
      <c r="L440" s="15">
        <v>580.66200000000003</v>
      </c>
      <c r="M440" s="14">
        <v>82365.83</v>
      </c>
      <c r="N440" s="14">
        <v>1309560.8859999999</v>
      </c>
      <c r="O440" s="14">
        <v>86600.088000000003</v>
      </c>
      <c r="P440" s="14">
        <v>982533.68700000003</v>
      </c>
      <c r="Q440" s="14">
        <v>37216.519</v>
      </c>
      <c r="R440" s="14">
        <v>51595.962</v>
      </c>
      <c r="S440" s="16">
        <v>0</v>
      </c>
      <c r="T440" s="14">
        <v>78293300.699999988</v>
      </c>
      <c r="U440" s="14">
        <v>8532809.8631506823</v>
      </c>
      <c r="V440" s="14">
        <v>-1998184.6194880472</v>
      </c>
      <c r="W440" s="14">
        <v>21411599.999999978</v>
      </c>
      <c r="X440" s="17">
        <f>T440+U440+V440+W440</f>
        <v>106239525.94366261</v>
      </c>
    </row>
    <row r="441" spans="1:24" x14ac:dyDescent="0.4">
      <c r="A441" s="13" t="s">
        <v>247</v>
      </c>
      <c r="B441" s="14">
        <v>4900</v>
      </c>
      <c r="C441" s="14">
        <v>3900</v>
      </c>
      <c r="D441" s="15">
        <v>105</v>
      </c>
      <c r="E441" s="15">
        <v>1</v>
      </c>
      <c r="F441" s="15">
        <v>254.00899999999999</v>
      </c>
      <c r="G441" s="15">
        <v>101.60299999999999</v>
      </c>
      <c r="H441" s="15">
        <v>2.5</v>
      </c>
      <c r="I441" s="15">
        <v>15</v>
      </c>
      <c r="J441" s="15">
        <v>589.13599999999997</v>
      </c>
      <c r="K441" s="14">
        <v>1000000.907</v>
      </c>
      <c r="L441" s="15">
        <v>581.15</v>
      </c>
      <c r="M441" s="14">
        <v>83155.14</v>
      </c>
      <c r="N441" s="14">
        <v>1240195.1429999999</v>
      </c>
      <c r="O441" s="14">
        <v>82385.297000000006</v>
      </c>
      <c r="P441" s="14">
        <v>930023.48800000001</v>
      </c>
      <c r="Q441" s="14">
        <v>37216.519</v>
      </c>
      <c r="R441" s="14">
        <v>51595.962</v>
      </c>
      <c r="S441" s="16">
        <v>0</v>
      </c>
      <c r="T441" s="14">
        <v>75631957.070999995</v>
      </c>
      <c r="U441" s="14">
        <v>8097179.113772369</v>
      </c>
      <c r="V441" s="14">
        <v>-1998184.6194880472</v>
      </c>
      <c r="W441" s="14">
        <v>21070000.000000015</v>
      </c>
      <c r="X441" s="17">
        <f>T441+U441+V441+W441</f>
        <v>102800951.56528433</v>
      </c>
    </row>
    <row r="442" spans="1:24" x14ac:dyDescent="0.4">
      <c r="A442" s="13" t="s">
        <v>248</v>
      </c>
      <c r="B442" s="14">
        <v>4900</v>
      </c>
      <c r="C442" s="14">
        <v>3900</v>
      </c>
      <c r="D442" s="15">
        <v>110</v>
      </c>
      <c r="E442" s="15">
        <v>1</v>
      </c>
      <c r="F442" s="15">
        <v>254.00899999999999</v>
      </c>
      <c r="G442" s="15">
        <v>101.60299999999999</v>
      </c>
      <c r="H442" s="15">
        <v>2.5</v>
      </c>
      <c r="I442" s="15">
        <v>15</v>
      </c>
      <c r="J442" s="15">
        <v>589.46500000000003</v>
      </c>
      <c r="K442" s="14">
        <v>1000000.907</v>
      </c>
      <c r="L442" s="15">
        <v>581.47900000000004</v>
      </c>
      <c r="M442" s="14">
        <v>83143.589000000007</v>
      </c>
      <c r="N442" s="14">
        <v>1199956.3629999999</v>
      </c>
      <c r="O442" s="14">
        <v>82181.407999999996</v>
      </c>
      <c r="P442" s="14">
        <v>899390.64099999995</v>
      </c>
      <c r="Q442" s="14">
        <v>37216.519</v>
      </c>
      <c r="R442" s="14">
        <v>51595.962</v>
      </c>
      <c r="S442" s="16">
        <v>0</v>
      </c>
      <c r="T442" s="14">
        <v>74111603.504999995</v>
      </c>
      <c r="U442" s="14">
        <v>7838512.1019591279</v>
      </c>
      <c r="V442" s="14">
        <v>-1998184.6194880472</v>
      </c>
      <c r="W442" s="14">
        <v>20839699.99999997</v>
      </c>
      <c r="X442" s="17">
        <f>T442+U442+V442+W442</f>
        <v>100791630.98747104</v>
      </c>
    </row>
    <row r="443" spans="1:24" x14ac:dyDescent="0.4">
      <c r="A443" s="13" t="s">
        <v>321</v>
      </c>
      <c r="B443" s="14">
        <v>4900</v>
      </c>
      <c r="C443" s="14">
        <v>3900</v>
      </c>
      <c r="D443" s="15">
        <v>100</v>
      </c>
      <c r="E443" s="15">
        <v>1</v>
      </c>
      <c r="F443" s="15">
        <v>177.03200000000001</v>
      </c>
      <c r="G443" s="15">
        <v>118.021</v>
      </c>
      <c r="H443" s="15">
        <v>1.5</v>
      </c>
      <c r="I443" s="15">
        <v>20</v>
      </c>
      <c r="J443" s="15">
        <v>590.42999999999995</v>
      </c>
      <c r="K443" s="14">
        <v>1000001.486</v>
      </c>
      <c r="L443" s="15">
        <v>580.346</v>
      </c>
      <c r="M443" s="14">
        <v>65551.316999999995</v>
      </c>
      <c r="N443" s="14">
        <v>1232656.067</v>
      </c>
      <c r="O443" s="14">
        <v>64581.184999999998</v>
      </c>
      <c r="P443" s="14">
        <v>924388.18099999998</v>
      </c>
      <c r="Q443" s="14">
        <v>35935.512000000002</v>
      </c>
      <c r="R443" s="14">
        <v>35652.273000000001</v>
      </c>
      <c r="S443" s="16">
        <v>0</v>
      </c>
      <c r="T443" s="14">
        <v>69651055.895999998</v>
      </c>
      <c r="U443" s="14">
        <v>7677998.7280360125</v>
      </c>
      <c r="V443" s="14">
        <v>-1998184.6194880472</v>
      </c>
      <c r="W443" s="14">
        <v>21632799.999999996</v>
      </c>
      <c r="X443" s="17">
        <f>T443+U443+V443+W443</f>
        <v>96963670.004547969</v>
      </c>
    </row>
    <row r="444" spans="1:24" x14ac:dyDescent="0.4">
      <c r="A444" s="13" t="s">
        <v>322</v>
      </c>
      <c r="B444" s="14">
        <v>4900</v>
      </c>
      <c r="C444" s="14">
        <v>3900</v>
      </c>
      <c r="D444" s="15">
        <v>105</v>
      </c>
      <c r="E444" s="15">
        <v>1</v>
      </c>
      <c r="F444" s="15">
        <v>177.03200000000001</v>
      </c>
      <c r="G444" s="15">
        <v>118.021</v>
      </c>
      <c r="H444" s="15">
        <v>1.5</v>
      </c>
      <c r="I444" s="15">
        <v>20</v>
      </c>
      <c r="J444" s="15">
        <v>590.52700000000004</v>
      </c>
      <c r="K444" s="14">
        <v>1000001.486</v>
      </c>
      <c r="L444" s="15">
        <v>580.44299999999998</v>
      </c>
      <c r="M444" s="14">
        <v>65546.611999999994</v>
      </c>
      <c r="N444" s="14">
        <v>1219338.3149999999</v>
      </c>
      <c r="O444" s="14">
        <v>65372.042000000001</v>
      </c>
      <c r="P444" s="14">
        <v>915035.51500000001</v>
      </c>
      <c r="Q444" s="14">
        <v>35935.512000000002</v>
      </c>
      <c r="R444" s="14">
        <v>35652.273000000001</v>
      </c>
      <c r="S444" s="16">
        <v>0</v>
      </c>
      <c r="T444" s="14">
        <v>69174874.140000001</v>
      </c>
      <c r="U444" s="14">
        <v>7598942.9140002867</v>
      </c>
      <c r="V444" s="14">
        <v>-1998184.6194880472</v>
      </c>
      <c r="W444" s="14">
        <v>21564900.000000011</v>
      </c>
      <c r="X444" s="17">
        <f>T444+U444+V444+W444</f>
        <v>96340532.434512258</v>
      </c>
    </row>
    <row r="445" spans="1:24" x14ac:dyDescent="0.4">
      <c r="A445" s="13" t="s">
        <v>323</v>
      </c>
      <c r="B445" s="14">
        <v>4900</v>
      </c>
      <c r="C445" s="14">
        <v>3900</v>
      </c>
      <c r="D445" s="15">
        <v>110</v>
      </c>
      <c r="E445" s="15">
        <v>1</v>
      </c>
      <c r="F445" s="15">
        <v>177.03200000000001</v>
      </c>
      <c r="G445" s="15">
        <v>118.021</v>
      </c>
      <c r="H445" s="15">
        <v>1.5</v>
      </c>
      <c r="I445" s="15">
        <v>20</v>
      </c>
      <c r="J445" s="15">
        <v>590.55200000000002</v>
      </c>
      <c r="K445" s="14">
        <v>1000001.486</v>
      </c>
      <c r="L445" s="15">
        <v>580.46799999999996</v>
      </c>
      <c r="M445" s="14">
        <v>65681.587</v>
      </c>
      <c r="N445" s="14">
        <v>1213160.3019999999</v>
      </c>
      <c r="O445" s="14">
        <v>66783.335999999996</v>
      </c>
      <c r="P445" s="14">
        <v>910223.41200000001</v>
      </c>
      <c r="Q445" s="14">
        <v>35935.512000000002</v>
      </c>
      <c r="R445" s="14">
        <v>35652.273000000001</v>
      </c>
      <c r="S445" s="16">
        <v>0</v>
      </c>
      <c r="T445" s="14">
        <v>68963178.009000003</v>
      </c>
      <c r="U445" s="14">
        <v>7568865.4159228234</v>
      </c>
      <c r="V445" s="14">
        <v>-1998184.6194880472</v>
      </c>
      <c r="W445" s="14">
        <v>21547400.000000026</v>
      </c>
      <c r="X445" s="17">
        <f>T445+U445+V445+W445</f>
        <v>96081258.805434808</v>
      </c>
    </row>
    <row r="446" spans="1:24" x14ac:dyDescent="0.4">
      <c r="A446" s="13" t="s">
        <v>396</v>
      </c>
      <c r="B446" s="14">
        <v>4900</v>
      </c>
      <c r="C446" s="14">
        <v>3900</v>
      </c>
      <c r="D446" s="15">
        <v>100</v>
      </c>
      <c r="E446" s="15">
        <v>1</v>
      </c>
      <c r="F446" s="15">
        <v>205.33</v>
      </c>
      <c r="G446" s="15">
        <v>102.66500000000001</v>
      </c>
      <c r="H446" s="15">
        <v>2</v>
      </c>
      <c r="I446" s="15">
        <v>20</v>
      </c>
      <c r="J446" s="15">
        <v>590.97900000000004</v>
      </c>
      <c r="K446" s="14">
        <v>1000000.968</v>
      </c>
      <c r="L446" s="15">
        <v>580.96699999999998</v>
      </c>
      <c r="M446" s="14">
        <v>64573.385999999999</v>
      </c>
      <c r="N446" s="14">
        <v>1155891.362</v>
      </c>
      <c r="O446" s="14">
        <v>66701.472999999998</v>
      </c>
      <c r="P446" s="14">
        <v>866598.74</v>
      </c>
      <c r="Q446" s="14">
        <v>38781.048000000003</v>
      </c>
      <c r="R446" s="14">
        <v>34459.345000000001</v>
      </c>
      <c r="S446" s="16">
        <v>0</v>
      </c>
      <c r="T446" s="14">
        <v>67281410.792999998</v>
      </c>
      <c r="U446" s="14">
        <v>7251680.6708418485</v>
      </c>
      <c r="V446" s="14">
        <v>-1998184.6194880472</v>
      </c>
      <c r="W446" s="14">
        <v>21198100.000000011</v>
      </c>
      <c r="X446" s="17">
        <f>T446+U446+V446+W446</f>
        <v>93733006.84435381</v>
      </c>
    </row>
    <row r="447" spans="1:24" x14ac:dyDescent="0.4">
      <c r="A447" s="13" t="s">
        <v>397</v>
      </c>
      <c r="B447" s="14">
        <v>4900</v>
      </c>
      <c r="C447" s="14">
        <v>3900</v>
      </c>
      <c r="D447" s="15">
        <v>105</v>
      </c>
      <c r="E447" s="15">
        <v>1</v>
      </c>
      <c r="F447" s="15">
        <v>205.33</v>
      </c>
      <c r="G447" s="15">
        <v>102.66500000000001</v>
      </c>
      <c r="H447" s="15">
        <v>2</v>
      </c>
      <c r="I447" s="15">
        <v>20</v>
      </c>
      <c r="J447" s="15">
        <v>591.18700000000001</v>
      </c>
      <c r="K447" s="14">
        <v>1000000.968</v>
      </c>
      <c r="L447" s="15">
        <v>581.17499999999995</v>
      </c>
      <c r="M447" s="14">
        <v>64552.478000000003</v>
      </c>
      <c r="N447" s="14">
        <v>1126465.9939999999</v>
      </c>
      <c r="O447" s="14">
        <v>66865.357000000004</v>
      </c>
      <c r="P447" s="14">
        <v>844949.71600000001</v>
      </c>
      <c r="Q447" s="14">
        <v>38781.048000000003</v>
      </c>
      <c r="R447" s="14">
        <v>34459.345000000001</v>
      </c>
      <c r="S447" s="16">
        <v>0</v>
      </c>
      <c r="T447" s="14">
        <v>66187664.169</v>
      </c>
      <c r="U447" s="14">
        <v>7079555.4365881747</v>
      </c>
      <c r="V447" s="14">
        <v>-1998184.6194880472</v>
      </c>
      <c r="W447" s="14">
        <v>21052500.000000034</v>
      </c>
      <c r="X447" s="17">
        <f>T447+U447+V447+W447</f>
        <v>92321534.986100152</v>
      </c>
    </row>
    <row r="448" spans="1:24" x14ac:dyDescent="0.4">
      <c r="A448" s="13" t="s">
        <v>398</v>
      </c>
      <c r="B448" s="14">
        <v>4900</v>
      </c>
      <c r="C448" s="14">
        <v>3900</v>
      </c>
      <c r="D448" s="15">
        <v>110</v>
      </c>
      <c r="E448" s="15">
        <v>1</v>
      </c>
      <c r="F448" s="15">
        <v>205.33</v>
      </c>
      <c r="G448" s="15">
        <v>102.66500000000001</v>
      </c>
      <c r="H448" s="15">
        <v>2</v>
      </c>
      <c r="I448" s="15">
        <v>20</v>
      </c>
      <c r="J448" s="15">
        <v>591.32100000000003</v>
      </c>
      <c r="K448" s="14">
        <v>1000000.968</v>
      </c>
      <c r="L448" s="15">
        <v>581.30899999999997</v>
      </c>
      <c r="M448" s="14">
        <v>64957.944000000003</v>
      </c>
      <c r="N448" s="14">
        <v>1109691.1470000001</v>
      </c>
      <c r="O448" s="14">
        <v>67899.864000000001</v>
      </c>
      <c r="P448" s="14">
        <v>831854.97900000005</v>
      </c>
      <c r="Q448" s="14">
        <v>38781.048000000003</v>
      </c>
      <c r="R448" s="14">
        <v>34459.345000000001</v>
      </c>
      <c r="S448" s="16">
        <v>0</v>
      </c>
      <c r="T448" s="14">
        <v>65570962.170000009</v>
      </c>
      <c r="U448" s="14">
        <v>6979016.5914776046</v>
      </c>
      <c r="V448" s="14">
        <v>-1998184.6194880472</v>
      </c>
      <c r="W448" s="14">
        <v>20958700.000000022</v>
      </c>
      <c r="X448" s="17">
        <f>T448+U448+V448+W448</f>
        <v>91510494.141989589</v>
      </c>
    </row>
    <row r="449" spans="1:24" x14ac:dyDescent="0.4">
      <c r="A449" s="13" t="s">
        <v>471</v>
      </c>
      <c r="B449" s="14">
        <v>4900</v>
      </c>
      <c r="C449" s="14">
        <v>3900</v>
      </c>
      <c r="D449" s="15">
        <v>100</v>
      </c>
      <c r="E449" s="15">
        <v>1</v>
      </c>
      <c r="F449" s="15">
        <v>231.26599999999999</v>
      </c>
      <c r="G449" s="15">
        <v>92.506</v>
      </c>
      <c r="H449" s="15">
        <v>2.5</v>
      </c>
      <c r="I449" s="15">
        <v>20</v>
      </c>
      <c r="J449" s="15">
        <v>590.72299999999996</v>
      </c>
      <c r="K449" s="14">
        <v>999998.67099999997</v>
      </c>
      <c r="L449" s="15">
        <v>580.79399999999998</v>
      </c>
      <c r="M449" s="14">
        <v>65721.740000000005</v>
      </c>
      <c r="N449" s="14">
        <v>1134155.048</v>
      </c>
      <c r="O449" s="14">
        <v>74111.084000000003</v>
      </c>
      <c r="P449" s="14">
        <v>850253.37100000004</v>
      </c>
      <c r="Q449" s="14">
        <v>42037.964</v>
      </c>
      <c r="R449" s="14">
        <v>33093.870000000003</v>
      </c>
      <c r="S449" s="16">
        <v>0</v>
      </c>
      <c r="T449" s="14">
        <v>67161324.390000001</v>
      </c>
      <c r="U449" s="14">
        <v>7284576.221791924</v>
      </c>
      <c r="V449" s="14">
        <v>-1998184.6194880472</v>
      </c>
      <c r="W449" s="14">
        <v>21319200.000000011</v>
      </c>
      <c r="X449" s="17">
        <f>T449+U449+V449+W449</f>
        <v>93766915.992303893</v>
      </c>
    </row>
    <row r="450" spans="1:24" x14ac:dyDescent="0.4">
      <c r="A450" s="13" t="s">
        <v>472</v>
      </c>
      <c r="B450" s="14">
        <v>4900</v>
      </c>
      <c r="C450" s="14">
        <v>3900</v>
      </c>
      <c r="D450" s="15">
        <v>105</v>
      </c>
      <c r="E450" s="15">
        <v>1</v>
      </c>
      <c r="F450" s="15">
        <v>231.26599999999999</v>
      </c>
      <c r="G450" s="15">
        <v>92.506</v>
      </c>
      <c r="H450" s="15">
        <v>2.5</v>
      </c>
      <c r="I450" s="15">
        <v>20</v>
      </c>
      <c r="J450" s="15">
        <v>591.11300000000006</v>
      </c>
      <c r="K450" s="14">
        <v>999998.67099999997</v>
      </c>
      <c r="L450" s="15">
        <v>581.18399999999997</v>
      </c>
      <c r="M450" s="14">
        <v>65501.752</v>
      </c>
      <c r="N450" s="14">
        <v>1082393.0630000001</v>
      </c>
      <c r="O450" s="14">
        <v>72721.607999999993</v>
      </c>
      <c r="P450" s="14">
        <v>811910.75699999998</v>
      </c>
      <c r="Q450" s="14">
        <v>42037.964</v>
      </c>
      <c r="R450" s="14">
        <v>33093.870000000003</v>
      </c>
      <c r="S450" s="16">
        <v>0</v>
      </c>
      <c r="T450" s="14">
        <v>65204727.738000005</v>
      </c>
      <c r="U450" s="14">
        <v>6972108.4562802594</v>
      </c>
      <c r="V450" s="14">
        <v>-1998184.6194880472</v>
      </c>
      <c r="W450" s="14">
        <v>21046200.000000022</v>
      </c>
      <c r="X450" s="17">
        <f>T450+U450+V450+W450</f>
        <v>91224851.574792236</v>
      </c>
    </row>
    <row r="451" spans="1:24" x14ac:dyDescent="0.4">
      <c r="A451" s="13" t="s">
        <v>473</v>
      </c>
      <c r="B451" s="14">
        <v>4900</v>
      </c>
      <c r="C451" s="14">
        <v>3900</v>
      </c>
      <c r="D451" s="15">
        <v>110</v>
      </c>
      <c r="E451" s="15">
        <v>1</v>
      </c>
      <c r="F451" s="15">
        <v>231.26599999999999</v>
      </c>
      <c r="G451" s="15">
        <v>92.506</v>
      </c>
      <c r="H451" s="15">
        <v>2.5</v>
      </c>
      <c r="I451" s="15">
        <v>20</v>
      </c>
      <c r="J451" s="15">
        <v>591.41800000000001</v>
      </c>
      <c r="K451" s="14">
        <v>999998.67099999997</v>
      </c>
      <c r="L451" s="15">
        <v>581.48900000000003</v>
      </c>
      <c r="M451" s="14">
        <v>65932.224000000002</v>
      </c>
      <c r="N451" s="14">
        <v>1049978.5870000001</v>
      </c>
      <c r="O451" s="14">
        <v>73495.607999999993</v>
      </c>
      <c r="P451" s="14">
        <v>787547.29700000002</v>
      </c>
      <c r="Q451" s="14">
        <v>42037.964</v>
      </c>
      <c r="R451" s="14">
        <v>33093.870000000003</v>
      </c>
      <c r="S451" s="16">
        <v>0</v>
      </c>
      <c r="T451" s="14">
        <v>64006305.114000008</v>
      </c>
      <c r="U451" s="14">
        <v>6767197.4624150628</v>
      </c>
      <c r="V451" s="14">
        <v>-1998184.6194880472</v>
      </c>
      <c r="W451" s="14">
        <v>20832699.999999978</v>
      </c>
      <c r="X451" s="17">
        <f>T451+U451+V451+W451</f>
        <v>89608017.956927001</v>
      </c>
    </row>
  </sheetData>
  <sheetProtection sort="0"/>
  <sortState xmlns:xlrd2="http://schemas.microsoft.com/office/spreadsheetml/2017/richdata2" ref="A2:X451">
    <sortCondition ref="B2"/>
    <sortCondition ref="C2"/>
  </sortState>
  <printOptions horizontalCentered="1"/>
  <pageMargins left="0.19685039370078741" right="0.19685039370078741" top="0.98425196850393704" bottom="0.19685039370078741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CHART</vt:lpstr>
      <vt:lpstr>SUMMARY!Print_Area</vt:lpstr>
    </vt:vector>
  </TitlesOfParts>
  <Company>Pöyry EnergyGmbH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Otto Kronberger</dc:creator>
  <cp:lastModifiedBy>Otto Kronberger</cp:lastModifiedBy>
  <cp:lastPrinted>2023-12-05T12:45:28Z</cp:lastPrinted>
  <dcterms:created xsi:type="dcterms:W3CDTF">2013-11-21T12:35:34Z</dcterms:created>
  <dcterms:modified xsi:type="dcterms:W3CDTF">2024-11-13T16:58:41Z</dcterms:modified>
</cp:coreProperties>
</file>