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TEST_ArchDam\INPUT\"/>
    </mc:Choice>
  </mc:AlternateContent>
  <xr:revisionPtr revIDLastSave="0" documentId="13_ncr:1_{1F9D622D-8DD3-4D19-B609-DB0237B6F262}" xr6:coauthVersionLast="47" xr6:coauthVersionMax="47" xr10:uidLastSave="{00000000-0000-0000-0000-000000000000}"/>
  <bookViews>
    <workbookView xWindow="50505" yWindow="-15435" windowWidth="22920" windowHeight="14520" activeTab="2" xr2:uid="{00000000-000D-0000-FFFF-FFFF00000000}"/>
  </bookViews>
  <sheets>
    <sheet name="MAIN" sheetId="3" r:id="rId1"/>
    <sheet name="SETTINGS" sheetId="10" r:id="rId2"/>
    <sheet name="CHART" sheetId="5" r:id="rId3"/>
    <sheet name="DATA_1" sheetId="6" state="hidden" r:id="rId4"/>
    <sheet name="DATA_2" sheetId="8" state="hidden" r:id="rId5"/>
    <sheet name="DATA_3" sheetId="9" state="hidden" r:id="rId6"/>
  </sheets>
  <calcPr calcId="191029"/>
  <customWorkbookViews>
    <customWorkbookView name="OTTO - Personal View" guid="{C673E234-BA11-47DF-937F-4FB7FF0B8CC8}" mergeInterval="0" personalView="1" maximized="1" xWindow="1" yWindow="1" windowWidth="1362" windowHeight="548" activeSheetId="1"/>
    <customWorkbookView name="kro5b - Personal View" guid="{017B97A8-3D8C-4D10-B004-C21A88BB4848}" mergeInterval="0" personalView="1" maximized="1" xWindow="1" yWindow="1" windowWidth="1440" windowHeight="680" activeSheetId="7"/>
  </customWorkbookViews>
</workbook>
</file>

<file path=xl/calcChain.xml><?xml version="1.0" encoding="utf-8"?>
<calcChain xmlns="http://schemas.openxmlformats.org/spreadsheetml/2006/main">
  <c r="L39" i="3" l="1"/>
  <c r="P39" i="3"/>
  <c r="L40" i="3"/>
  <c r="P40" i="3"/>
  <c r="L41" i="3"/>
  <c r="P41" i="3"/>
  <c r="L42" i="3"/>
  <c r="P42" i="3"/>
  <c r="L37" i="3"/>
  <c r="P37" i="3"/>
  <c r="L38" i="3"/>
  <c r="P38" i="3"/>
  <c r="F6" i="9" l="1"/>
  <c r="G6" i="9"/>
  <c r="H6" i="9"/>
  <c r="I6" i="9"/>
  <c r="J6" i="9"/>
  <c r="K6" i="9"/>
  <c r="G7" i="9"/>
  <c r="H7" i="9"/>
  <c r="I7" i="9"/>
  <c r="J7" i="9"/>
  <c r="K7" i="9"/>
  <c r="F8" i="9"/>
  <c r="G8" i="9"/>
  <c r="H8" i="9"/>
  <c r="J8" i="9"/>
  <c r="K8" i="9"/>
  <c r="G9" i="9"/>
  <c r="H9" i="9"/>
  <c r="J9" i="9"/>
  <c r="K9" i="9"/>
  <c r="F10" i="9"/>
  <c r="G10" i="9"/>
  <c r="H10" i="9"/>
  <c r="J10" i="9"/>
  <c r="K10" i="9"/>
  <c r="F11" i="9"/>
  <c r="G11" i="9"/>
  <c r="H11" i="9"/>
  <c r="J11" i="9"/>
  <c r="K11" i="9"/>
  <c r="G12" i="9"/>
  <c r="H12" i="9"/>
  <c r="J12" i="9"/>
  <c r="K12" i="9"/>
  <c r="F13" i="9"/>
  <c r="G13" i="9"/>
  <c r="H13" i="9"/>
  <c r="I13" i="9"/>
  <c r="J13" i="9"/>
  <c r="K13" i="9"/>
  <c r="F14" i="9"/>
  <c r="G14" i="9"/>
  <c r="H14" i="9"/>
  <c r="J14" i="9"/>
  <c r="K14" i="9"/>
  <c r="G15" i="9"/>
  <c r="H15" i="9"/>
  <c r="I15" i="9"/>
  <c r="J15" i="9"/>
  <c r="K15" i="9"/>
  <c r="G16" i="9"/>
  <c r="H16" i="9"/>
  <c r="I16" i="9"/>
  <c r="J16" i="9"/>
  <c r="K16" i="9"/>
  <c r="G17" i="9"/>
  <c r="H17" i="9"/>
  <c r="J17" i="9"/>
  <c r="K17" i="9"/>
  <c r="F18" i="9"/>
  <c r="G18" i="9"/>
  <c r="H18" i="9"/>
  <c r="I18" i="9"/>
  <c r="J18" i="9"/>
  <c r="K18" i="9"/>
  <c r="G19" i="9"/>
  <c r="H19" i="9"/>
  <c r="J19" i="9"/>
  <c r="K19" i="9"/>
  <c r="F20" i="9"/>
  <c r="G20" i="9"/>
  <c r="H20" i="9"/>
  <c r="J20" i="9"/>
  <c r="K20" i="9"/>
  <c r="G21" i="9"/>
  <c r="H21" i="9"/>
  <c r="I21" i="9"/>
  <c r="J21" i="9"/>
  <c r="K21" i="9"/>
  <c r="G22" i="9"/>
  <c r="H22" i="9"/>
  <c r="J22" i="9"/>
  <c r="K22" i="9"/>
  <c r="G23" i="9"/>
  <c r="H23" i="9"/>
  <c r="J23" i="9"/>
  <c r="K23" i="9"/>
  <c r="G24" i="9"/>
  <c r="H24" i="9"/>
  <c r="I24" i="9"/>
  <c r="J24" i="9"/>
  <c r="K24" i="9"/>
  <c r="G25" i="9"/>
  <c r="H25" i="9"/>
  <c r="J25" i="9"/>
  <c r="K25" i="9"/>
  <c r="G26" i="9"/>
  <c r="H26" i="9"/>
  <c r="J26" i="9"/>
  <c r="K26" i="9"/>
  <c r="G27" i="9"/>
  <c r="H27" i="9"/>
  <c r="J27" i="9"/>
  <c r="K27" i="9"/>
  <c r="G28" i="9"/>
  <c r="H28" i="9"/>
  <c r="J28" i="9"/>
  <c r="K28" i="9"/>
  <c r="G29" i="9"/>
  <c r="H29" i="9"/>
  <c r="J29" i="9"/>
  <c r="K29" i="9"/>
  <c r="F30" i="9"/>
  <c r="G30" i="9"/>
  <c r="H30" i="9"/>
  <c r="I30" i="9"/>
  <c r="J30" i="9"/>
  <c r="K30" i="9"/>
  <c r="G31" i="9"/>
  <c r="H31" i="9"/>
  <c r="J31" i="9"/>
  <c r="K31" i="9"/>
  <c r="G32" i="9"/>
  <c r="H32" i="9"/>
  <c r="J32" i="9"/>
  <c r="K32" i="9"/>
  <c r="G33" i="9"/>
  <c r="H33" i="9"/>
  <c r="I33" i="9"/>
  <c r="J33" i="9"/>
  <c r="K33" i="9"/>
  <c r="D4" i="9"/>
  <c r="B4" i="9"/>
  <c r="K5" i="9"/>
  <c r="J5" i="9"/>
  <c r="I5" i="9"/>
  <c r="K4" i="9"/>
  <c r="J4" i="9"/>
  <c r="I4" i="9"/>
  <c r="F32" i="9"/>
  <c r="I32" i="9"/>
  <c r="F33" i="9"/>
  <c r="L35" i="3"/>
  <c r="F29" i="9" s="1"/>
  <c r="P35" i="3"/>
  <c r="I29" i="9" s="1"/>
  <c r="L36" i="3"/>
  <c r="P36" i="3"/>
  <c r="F31" i="9"/>
  <c r="I31" i="9"/>
  <c r="H7" i="3"/>
  <c r="H16" i="3"/>
  <c r="H25" i="3"/>
  <c r="H34" i="3"/>
  <c r="H43" i="3"/>
  <c r="H52" i="3"/>
  <c r="H61" i="3"/>
  <c r="L10" i="3"/>
  <c r="F4" i="9" s="1"/>
  <c r="P10" i="3"/>
  <c r="P34" i="3"/>
  <c r="I28" i="9" s="1"/>
  <c r="P33" i="3"/>
  <c r="I27" i="9" s="1"/>
  <c r="P32" i="3"/>
  <c r="I26" i="9" s="1"/>
  <c r="P31" i="3"/>
  <c r="I25" i="9" s="1"/>
  <c r="P30" i="3"/>
  <c r="P29" i="3"/>
  <c r="I23" i="9" s="1"/>
  <c r="P28" i="3"/>
  <c r="I22" i="9" s="1"/>
  <c r="P27" i="3"/>
  <c r="P26" i="3"/>
  <c r="I20" i="9" s="1"/>
  <c r="P25" i="3"/>
  <c r="I19" i="9" s="1"/>
  <c r="P24" i="3"/>
  <c r="P23" i="3"/>
  <c r="I17" i="9" s="1"/>
  <c r="P22" i="3"/>
  <c r="P21" i="3"/>
  <c r="P20" i="3"/>
  <c r="I14" i="9" s="1"/>
  <c r="P19" i="3"/>
  <c r="P18" i="3"/>
  <c r="I12" i="9" s="1"/>
  <c r="P17" i="3"/>
  <c r="I11" i="9" s="1"/>
  <c r="P16" i="3"/>
  <c r="I10" i="9" s="1"/>
  <c r="P15" i="3"/>
  <c r="I9" i="9" s="1"/>
  <c r="P14" i="3"/>
  <c r="I8" i="9" s="1"/>
  <c r="P13" i="3"/>
  <c r="P12" i="3"/>
  <c r="P11" i="3"/>
  <c r="L29" i="3"/>
  <c r="F23" i="9" s="1"/>
  <c r="L30" i="3"/>
  <c r="F24" i="9" s="1"/>
  <c r="L31" i="3"/>
  <c r="F25" i="9" s="1"/>
  <c r="L32" i="3"/>
  <c r="F26" i="9" s="1"/>
  <c r="L33" i="3"/>
  <c r="F27" i="9" s="1"/>
  <c r="L34" i="3"/>
  <c r="F28" i="9" s="1"/>
  <c r="A4" i="9"/>
  <c r="C4" i="9" s="1"/>
  <c r="G5" i="9"/>
  <c r="H5" i="9"/>
  <c r="G4" i="9"/>
  <c r="H4" i="9"/>
  <c r="G6" i="3"/>
  <c r="G5" i="3"/>
  <c r="G4" i="3"/>
  <c r="L28" i="3"/>
  <c r="F22" i="9" s="1"/>
  <c r="L27" i="3"/>
  <c r="F21" i="9" s="1"/>
  <c r="L26" i="3"/>
  <c r="L25" i="3"/>
  <c r="F19" i="9" s="1"/>
  <c r="L24" i="3"/>
  <c r="L23" i="3"/>
  <c r="F17" i="9" s="1"/>
  <c r="L22" i="3"/>
  <c r="F16" i="9" s="1"/>
  <c r="L21" i="3"/>
  <c r="F15" i="9" s="1"/>
  <c r="L20" i="3"/>
  <c r="L19" i="3"/>
  <c r="L18" i="3"/>
  <c r="F12" i="9" s="1"/>
  <c r="L17" i="3"/>
  <c r="L16" i="3"/>
  <c r="L15" i="3"/>
  <c r="F9" i="9" s="1"/>
  <c r="L14" i="3"/>
  <c r="L13" i="3"/>
  <c r="F7" i="9" s="1"/>
  <c r="L12" i="3"/>
  <c r="L11" i="3"/>
  <c r="F5" i="9" s="1"/>
  <c r="X2" i="3"/>
  <c r="X1" i="3"/>
  <c r="B16" i="3" l="1"/>
  <c r="J32" i="3"/>
  <c r="I32" i="3"/>
  <c r="F35" i="3"/>
  <c r="H4" i="3"/>
  <c r="J5" i="3"/>
  <c r="I5" i="3"/>
  <c r="F30" i="3"/>
  <c r="F33" i="3"/>
  <c r="F32" i="3"/>
  <c r="F31" i="3"/>
  <c r="F29" i="3"/>
  <c r="C6" i="9"/>
  <c r="C7" i="9" s="1"/>
  <c r="C8" i="9" s="1"/>
  <c r="C9" i="9" s="1"/>
  <c r="C10" i="9" s="1"/>
  <c r="C11" i="9" s="1"/>
  <c r="C12" i="9" s="1"/>
  <c r="C13" i="9" s="1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C26" i="9" s="1"/>
  <c r="C27" i="9" s="1"/>
  <c r="C28" i="9" s="1"/>
  <c r="C29" i="9" s="1"/>
  <c r="C30" i="9" s="1"/>
  <c r="C31" i="9" s="1"/>
  <c r="C32" i="9" s="1"/>
  <c r="C33" i="9" s="1"/>
  <c r="A6" i="9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T5" i="3"/>
  <c r="F12" i="3"/>
  <c r="F13" i="3"/>
  <c r="F20" i="3"/>
  <c r="C20" i="3"/>
  <c r="B20" i="3"/>
  <c r="P9" i="3"/>
  <c r="Q9" i="3"/>
  <c r="R5" i="3"/>
  <c r="N5" i="3"/>
  <c r="C5" i="9"/>
  <c r="B5" i="9"/>
  <c r="B6" i="9" s="1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A5" i="9"/>
  <c r="D5" i="9"/>
  <c r="D6" i="9" s="1"/>
  <c r="D7" i="9" s="1"/>
  <c r="D8" i="9" s="1"/>
  <c r="D9" i="9" s="1"/>
  <c r="D10" i="9" s="1"/>
  <c r="D11" i="9" s="1"/>
  <c r="D12" i="9" s="1"/>
  <c r="D13" i="9" s="1"/>
  <c r="D14" i="9" s="1"/>
  <c r="D15" i="9" s="1"/>
  <c r="D16" i="9" s="1"/>
  <c r="D17" i="9" s="1"/>
  <c r="D18" i="9" s="1"/>
  <c r="D19" i="9" s="1"/>
  <c r="D20" i="9" s="1"/>
  <c r="D21" i="9" s="1"/>
  <c r="D22" i="9" s="1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F22" i="3"/>
  <c r="F21" i="3"/>
  <c r="F17" i="3"/>
  <c r="F16" i="3"/>
  <c r="F10" i="3"/>
  <c r="F9" i="3"/>
  <c r="I33" i="3"/>
  <c r="V6" i="3"/>
  <c r="L9" i="3"/>
  <c r="M9" i="3"/>
  <c r="H60" i="3"/>
  <c r="H51" i="3"/>
  <c r="H42" i="3"/>
  <c r="H33" i="3"/>
  <c r="I24" i="3"/>
  <c r="H24" i="3"/>
  <c r="J15" i="3"/>
  <c r="I15" i="3"/>
  <c r="H15" i="3"/>
  <c r="J6" i="3"/>
  <c r="I6" i="3"/>
  <c r="H6" i="3"/>
  <c r="C16" i="3"/>
  <c r="C17" i="3"/>
  <c r="B17" i="3"/>
  <c r="J33" i="3" l="1"/>
  <c r="T6" i="3"/>
  <c r="D2" i="6"/>
  <c r="D4" i="6" s="1"/>
  <c r="C2" i="6"/>
  <c r="C4" i="6" s="1"/>
  <c r="D1" i="6"/>
  <c r="D3" i="6" s="1"/>
  <c r="C1" i="6"/>
  <c r="C3" i="6" s="1"/>
  <c r="D2" i="8"/>
  <c r="D4" i="8" s="1"/>
  <c r="C2" i="8"/>
  <c r="C4" i="8" s="1"/>
  <c r="D1" i="8"/>
  <c r="D3" i="8" s="1"/>
  <c r="C1" i="8"/>
  <c r="C3" i="8" s="1"/>
</calcChain>
</file>

<file path=xl/sharedStrings.xml><?xml version="1.0" encoding="utf-8"?>
<sst xmlns="http://schemas.openxmlformats.org/spreadsheetml/2006/main" count="228" uniqueCount="165">
  <si>
    <t>m</t>
  </si>
  <si>
    <t>Crown elevation</t>
  </si>
  <si>
    <t>Foundation elevation</t>
  </si>
  <si>
    <t>°</t>
  </si>
  <si>
    <t>≤ 2</t>
  </si>
  <si>
    <t>≤ 5</t>
  </si>
  <si>
    <t>Left Bank</t>
  </si>
  <si>
    <t>Right Bank</t>
  </si>
  <si>
    <t>Symbol</t>
  </si>
  <si>
    <t>Description</t>
  </si>
  <si>
    <t>PU</t>
  </si>
  <si>
    <t>PD</t>
  </si>
  <si>
    <t>PLAN VIEW AT ELEVATION +</t>
  </si>
  <si>
    <t>PC</t>
  </si>
  <si>
    <t>Upstream point name</t>
  </si>
  <si>
    <t>Centerline point name</t>
  </si>
  <si>
    <t>Downstream point name</t>
  </si>
  <si>
    <t>Parabola widening location point name</t>
  </si>
  <si>
    <t>X</t>
  </si>
  <si>
    <t>Y</t>
  </si>
  <si>
    <t>Z</t>
  </si>
  <si>
    <t>S</t>
  </si>
  <si>
    <t>S_normal</t>
  </si>
  <si>
    <t>EL_from</t>
  </si>
  <si>
    <t>EL_to</t>
  </si>
  <si>
    <t>Y1</t>
  </si>
  <si>
    <t>X1</t>
  </si>
  <si>
    <t>EL_T</t>
  </si>
  <si>
    <t>EL_B</t>
  </si>
  <si>
    <t>AL1</t>
  </si>
  <si>
    <t>DAM / ROCK interface at centerline</t>
  </si>
  <si>
    <t>DAM / ROCK interface at upstream face</t>
  </si>
  <si>
    <t>DAM / ROCK interface at downstream face</t>
  </si>
  <si>
    <t>DAM / ABUTMENT interface at centerline</t>
  </si>
  <si>
    <t>DAM / ABUTMENT interface at upstream face</t>
  </si>
  <si>
    <t>DAM / ABUTMENT interface at downstream face</t>
  </si>
  <si>
    <t>Arch dam shape</t>
  </si>
  <si>
    <t>Constuction joint definition via</t>
  </si>
  <si>
    <t>Units</t>
  </si>
  <si>
    <t>1 parabolic</t>
  </si>
  <si>
    <t>2 ellipsodial</t>
  </si>
  <si>
    <t>1 length along centerline</t>
  </si>
  <si>
    <t>2 reference cylinder and angle epsilon</t>
  </si>
  <si>
    <t>Horizontal offset from origin</t>
  </si>
  <si>
    <t>Start of widening</t>
  </si>
  <si>
    <t>Widening factor</t>
  </si>
  <si>
    <t>WF_L</t>
  </si>
  <si>
    <t>WF_R</t>
  </si>
  <si>
    <t>V/H</t>
  </si>
  <si>
    <t>Vertical slicing</t>
  </si>
  <si>
    <t>Value</t>
  </si>
  <si>
    <t>x-coordinate of local coordinate system</t>
  </si>
  <si>
    <t>y-coordinate of local coordinate system</t>
  </si>
  <si>
    <t>Parameters for generation of PLAN VIEW DRAWING</t>
  </si>
  <si>
    <t>Vertical spacing of cross sections</t>
  </si>
  <si>
    <t xml:space="preserve"> </t>
  </si>
  <si>
    <t>yd</t>
  </si>
  <si>
    <t>ft</t>
  </si>
  <si>
    <t>m ASL</t>
  </si>
  <si>
    <t>ft ASL</t>
  </si>
  <si>
    <t>yd ASL</t>
  </si>
  <si>
    <t>1 m,  m ASL</t>
  </si>
  <si>
    <t>2 ft,  ft ASL</t>
  </si>
  <si>
    <t>3 yd,  yd ASL</t>
  </si>
  <si>
    <t>TXT</t>
  </si>
  <si>
    <t>Layer name</t>
  </si>
  <si>
    <t>Color no.</t>
  </si>
  <si>
    <t>0_Terrain</t>
  </si>
  <si>
    <t>0_Terrain_Excavated</t>
  </si>
  <si>
    <t>0_Excavation</t>
  </si>
  <si>
    <t>0_ArchDam</t>
  </si>
  <si>
    <t>0_ArchDam_Blocks</t>
  </si>
  <si>
    <t>0_Table</t>
  </si>
  <si>
    <t>0_Text</t>
  </si>
  <si>
    <t>0_Dimensions</t>
  </si>
  <si>
    <t>0_Continuous_line</t>
  </si>
  <si>
    <t>0_DashDot_Line</t>
  </si>
  <si>
    <t>0_Dashed_Line</t>
  </si>
  <si>
    <t>0_Temp</t>
  </si>
  <si>
    <t>0_Rockline</t>
  </si>
  <si>
    <t>Terrain excavated</t>
  </si>
  <si>
    <t>Terrain</t>
  </si>
  <si>
    <t>Excavatiion</t>
  </si>
  <si>
    <t>Arch dam</t>
  </si>
  <si>
    <t>Arch dam blocks</t>
  </si>
  <si>
    <t>Interfaces</t>
  </si>
  <si>
    <t>Table</t>
  </si>
  <si>
    <t>Text</t>
  </si>
  <si>
    <t>Dimensions</t>
  </si>
  <si>
    <t>Continuous line</t>
  </si>
  <si>
    <t>Dashed line</t>
  </si>
  <si>
    <t>Dashdot line</t>
  </si>
  <si>
    <t>for temporary use</t>
  </si>
  <si>
    <t>Rockline</t>
  </si>
  <si>
    <t>Decimal separator</t>
  </si>
  <si>
    <t>.</t>
  </si>
  <si>
    <t>,</t>
  </si>
  <si>
    <t>Left bank excavation</t>
  </si>
  <si>
    <t>Right bank excavation</t>
  </si>
  <si>
    <t>Hor. slicing</t>
  </si>
  <si>
    <t>0_Interfaces</t>
  </si>
  <si>
    <t>Excav. geometry for left abutment</t>
  </si>
  <si>
    <t>Excav. geometry at right abutment</t>
  </si>
  <si>
    <t>N_H</t>
  </si>
  <si>
    <t>N_V</t>
  </si>
  <si>
    <t>L3_L   L3_R</t>
  </si>
  <si>
    <t>L4_L   L4_R</t>
  </si>
  <si>
    <t>GA_L   GA_R</t>
  </si>
  <si>
    <t>DE_L   DE_R</t>
  </si>
  <si>
    <t>βγδεφξ</t>
  </si>
  <si>
    <t>CW_L   CW_R</t>
  </si>
  <si>
    <t>Rotation angle of local coordinate system</t>
  </si>
  <si>
    <t>Number of horizontal polyline segments</t>
  </si>
  <si>
    <t>Number of vertical polyline segments</t>
  </si>
  <si>
    <t>Width of downsteam working area</t>
  </si>
  <si>
    <t>Width of upsteam working area</t>
  </si>
  <si>
    <t xml:space="preserve">Contact area width factor </t>
  </si>
  <si>
    <t>PWL   PWR</t>
  </si>
  <si>
    <t>PW_L</t>
  </si>
  <si>
    <t>PW_R</t>
  </si>
  <si>
    <t>Vertical arch dam parameter</t>
  </si>
  <si>
    <t>T</t>
  </si>
  <si>
    <t>K</t>
  </si>
  <si>
    <t>EL</t>
  </si>
  <si>
    <t>S1</t>
  </si>
  <si>
    <t>EL_H</t>
  </si>
  <si>
    <t>Left centerline length at foundation</t>
  </si>
  <si>
    <t>Right centerline length at foundation</t>
  </si>
  <si>
    <t>Semi-automatic creation of arch dam 3D-solid blocks and plan view drawings</t>
  </si>
  <si>
    <t>L5_L</t>
  </si>
  <si>
    <t>L5_R</t>
  </si>
  <si>
    <t>Y2</t>
  </si>
  <si>
    <t>Y3</t>
  </si>
  <si>
    <t>DY</t>
  </si>
  <si>
    <t>DX</t>
  </si>
  <si>
    <t>Vertical distance of table from origin</t>
  </si>
  <si>
    <t>Horizontal distance of table from origin</t>
  </si>
  <si>
    <t>Horizontal spacing of legend</t>
  </si>
  <si>
    <t>Vertical distance of legend from origin</t>
  </si>
  <si>
    <t>Text height for header text</t>
  </si>
  <si>
    <t>Text height for table</t>
  </si>
  <si>
    <t>Text height for legend</t>
  </si>
  <si>
    <t>Text height for coordinate points</t>
  </si>
  <si>
    <t>T1</t>
  </si>
  <si>
    <t>T2</t>
  </si>
  <si>
    <t>T3</t>
  </si>
  <si>
    <t>T4</t>
  </si>
  <si>
    <t>X2</t>
  </si>
  <si>
    <t>0_Hatch</t>
  </si>
  <si>
    <t>Hatch for legend</t>
  </si>
  <si>
    <t>Cross section designation text</t>
  </si>
  <si>
    <t>Vertical distance of "TXT" from upstream surface</t>
  </si>
  <si>
    <t>Y4</t>
  </si>
  <si>
    <t>0_Legend</t>
  </si>
  <si>
    <t>Legend</t>
  </si>
  <si>
    <t>AL_L</t>
  </si>
  <si>
    <t>AL_R</t>
  </si>
  <si>
    <t>BE_L</t>
  </si>
  <si>
    <t>BE_R</t>
  </si>
  <si>
    <t>0_Hidden</t>
  </si>
  <si>
    <t>Hidden lines</t>
  </si>
  <si>
    <t>Abutment angle ALPHA</t>
  </si>
  <si>
    <t>Abutment angle BETA</t>
  </si>
  <si>
    <t>Angle GAMMA</t>
  </si>
  <si>
    <t>Angle 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</si>
</sst>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.000"/>
    <numFmt numFmtId="165" formatCode="#\ ##0.000"/>
    <numFmt numFmtId="166" formatCode="0.000"/>
    <numFmt numFmtId="167" formatCode="##\ ##0.000"/>
  </numFmts>
  <fonts count="16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E2EFDA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E2EFDA"/>
      <name val="Calibri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E2EFDA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/>
      <bottom/>
      <diagonal/>
    </border>
    <border>
      <left style="hair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1" fontId="4" fillId="3" borderId="0" xfId="0" applyNumberFormat="1" applyFont="1" applyFill="1"/>
    <xf numFmtId="2" fontId="0" fillId="3" borderId="0" xfId="0" applyNumberFormat="1" applyFill="1"/>
    <xf numFmtId="0" fontId="0" fillId="3" borderId="0" xfId="0" applyFill="1"/>
    <xf numFmtId="2" fontId="0" fillId="3" borderId="0" xfId="0" applyNumberFormat="1" applyFill="1" applyAlignment="1">
      <alignment horizontal="left"/>
    </xf>
    <xf numFmtId="1" fontId="0" fillId="3" borderId="0" xfId="0" applyNumberFormat="1" applyFill="1" applyAlignment="1">
      <alignment horizontal="right"/>
    </xf>
    <xf numFmtId="2" fontId="0" fillId="3" borderId="0" xfId="0" applyNumberFormat="1" applyFill="1" applyAlignment="1">
      <alignment horizontal="center"/>
    </xf>
    <xf numFmtId="2" fontId="0" fillId="3" borderId="6" xfId="0" applyNumberFormat="1" applyFill="1" applyBorder="1"/>
    <xf numFmtId="2" fontId="0" fillId="3" borderId="9" xfId="0" applyNumberForma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2" fontId="0" fillId="3" borderId="8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1" fontId="0" fillId="3" borderId="0" xfId="0" applyNumberFormat="1" applyFill="1"/>
    <xf numFmtId="2" fontId="0" fillId="3" borderId="0" xfId="0" applyNumberFormat="1" applyFill="1" applyAlignment="1">
      <alignment horizontal="right"/>
    </xf>
    <xf numFmtId="0" fontId="0" fillId="5" borderId="0" xfId="0" applyFill="1"/>
    <xf numFmtId="0" fontId="4" fillId="5" borderId="0" xfId="0" applyFont="1" applyFill="1"/>
    <xf numFmtId="0" fontId="2" fillId="5" borderId="0" xfId="0" applyFont="1" applyFill="1"/>
    <xf numFmtId="2" fontId="2" fillId="5" borderId="0" xfId="0" applyNumberFormat="1" applyFont="1" applyFill="1"/>
    <xf numFmtId="2" fontId="0" fillId="5" borderId="0" xfId="0" applyNumberFormat="1" applyFill="1"/>
    <xf numFmtId="2" fontId="4" fillId="5" borderId="0" xfId="0" applyNumberFormat="1" applyFont="1" applyFill="1"/>
    <xf numFmtId="0" fontId="0" fillId="5" borderId="0" xfId="0" applyFill="1" applyAlignment="1">
      <alignment horizontal="center"/>
    </xf>
    <xf numFmtId="0" fontId="4" fillId="5" borderId="0" xfId="0" applyFon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4" fillId="5" borderId="0" xfId="0" applyNumberFormat="1" applyFont="1" applyFill="1" applyAlignment="1">
      <alignment horizontal="center"/>
    </xf>
    <xf numFmtId="0" fontId="3" fillId="5" borderId="0" xfId="0" applyFont="1" applyFill="1"/>
    <xf numFmtId="1" fontId="0" fillId="5" borderId="0" xfId="0" applyNumberFormat="1" applyFill="1" applyAlignment="1">
      <alignment horizontal="center"/>
    </xf>
    <xf numFmtId="0" fontId="0" fillId="5" borderId="0" xfId="0" applyFill="1" applyAlignment="1">
      <alignment horizontal="left"/>
    </xf>
    <xf numFmtId="1" fontId="0" fillId="5" borderId="0" xfId="0" applyNumberFormat="1" applyFill="1" applyAlignment="1">
      <alignment horizontal="left"/>
    </xf>
    <xf numFmtId="166" fontId="0" fillId="3" borderId="5" xfId="0" applyNumberFormat="1" applyFill="1" applyBorder="1" applyAlignment="1" applyProtection="1">
      <alignment horizontal="center"/>
      <protection locked="0"/>
    </xf>
    <xf numFmtId="0" fontId="2" fillId="2" borderId="15" xfId="0" applyFont="1" applyFill="1" applyBorder="1"/>
    <xf numFmtId="0" fontId="2" fillId="2" borderId="14" xfId="0" applyFont="1" applyFill="1" applyBorder="1"/>
    <xf numFmtId="0" fontId="2" fillId="2" borderId="16" xfId="0" applyFont="1" applyFill="1" applyBorder="1"/>
    <xf numFmtId="0" fontId="0" fillId="2" borderId="4" xfId="0" applyFill="1" applyBorder="1"/>
    <xf numFmtId="0" fontId="5" fillId="2" borderId="4" xfId="0" applyFont="1" applyFill="1" applyBorder="1"/>
    <xf numFmtId="0" fontId="0" fillId="2" borderId="7" xfId="0" applyFill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5" fillId="2" borderId="9" xfId="0" applyFont="1" applyFill="1" applyBorder="1"/>
    <xf numFmtId="0" fontId="5" fillId="2" borderId="11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66" fontId="0" fillId="3" borderId="22" xfId="0" applyNumberFormat="1" applyFill="1" applyBorder="1" applyAlignment="1" applyProtection="1">
      <alignment horizontal="center"/>
      <protection locked="0"/>
    </xf>
    <xf numFmtId="0" fontId="0" fillId="2" borderId="8" xfId="0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167" fontId="0" fillId="4" borderId="4" xfId="0" applyNumberForma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166" fontId="5" fillId="2" borderId="9" xfId="0" applyNumberFormat="1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164" fontId="0" fillId="2" borderId="23" xfId="0" applyNumberFormat="1" applyFill="1" applyBorder="1" applyAlignment="1">
      <alignment horizontal="center"/>
    </xf>
    <xf numFmtId="166" fontId="5" fillId="2" borderId="4" xfId="0" applyNumberFormat="1" applyFont="1" applyFill="1" applyBorder="1" applyAlignment="1">
      <alignment horizontal="center"/>
    </xf>
    <xf numFmtId="166" fontId="0" fillId="3" borderId="4" xfId="0" applyNumberFormat="1" applyFill="1" applyBorder="1" applyAlignment="1">
      <alignment horizontal="center"/>
    </xf>
    <xf numFmtId="166" fontId="0" fillId="3" borderId="7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164" fontId="0" fillId="2" borderId="31" xfId="0" applyNumberFormat="1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164" fontId="0" fillId="2" borderId="33" xfId="0" applyNumberFormat="1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2" fontId="0" fillId="2" borderId="36" xfId="0" applyNumberFormat="1" applyFill="1" applyBorder="1" applyAlignment="1">
      <alignment horizontal="center"/>
    </xf>
    <xf numFmtId="2" fontId="0" fillId="2" borderId="26" xfId="0" applyNumberFormat="1" applyFill="1" applyBorder="1" applyAlignment="1">
      <alignment horizontal="center"/>
    </xf>
    <xf numFmtId="2" fontId="0" fillId="2" borderId="35" xfId="0" applyNumberFormat="1" applyFill="1" applyBorder="1" applyAlignment="1">
      <alignment horizontal="center"/>
    </xf>
    <xf numFmtId="2" fontId="0" fillId="2" borderId="24" xfId="0" applyNumberFormat="1" applyFill="1" applyBorder="1" applyAlignment="1">
      <alignment horizontal="center"/>
    </xf>
    <xf numFmtId="166" fontId="0" fillId="2" borderId="25" xfId="0" applyNumberFormat="1" applyFill="1" applyBorder="1" applyAlignment="1">
      <alignment horizontal="center"/>
    </xf>
    <xf numFmtId="166" fontId="0" fillId="2" borderId="26" xfId="0" applyNumberFormat="1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2" fontId="2" fillId="2" borderId="15" xfId="0" applyNumberFormat="1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  <xf numFmtId="167" fontId="0" fillId="4" borderId="38" xfId="0" applyNumberFormat="1" applyFill="1" applyBorder="1" applyAlignment="1">
      <alignment horizontal="center"/>
    </xf>
    <xf numFmtId="167" fontId="0" fillId="4" borderId="39" xfId="0" applyNumberFormat="1" applyFill="1" applyBorder="1" applyAlignment="1">
      <alignment horizontal="center"/>
    </xf>
    <xf numFmtId="0" fontId="11" fillId="5" borderId="0" xfId="0" applyFont="1" applyFill="1"/>
    <xf numFmtId="0" fontId="8" fillId="5" borderId="0" xfId="0" applyFont="1" applyFill="1"/>
    <xf numFmtId="0" fontId="2" fillId="2" borderId="22" xfId="0" applyFont="1" applyFill="1" applyBorder="1" applyAlignment="1">
      <alignment horizontal="center"/>
    </xf>
    <xf numFmtId="0" fontId="2" fillId="2" borderId="8" xfId="0" applyFont="1" applyFill="1" applyBorder="1"/>
    <xf numFmtId="0" fontId="2" fillId="2" borderId="40" xfId="0" applyFont="1" applyFill="1" applyBorder="1" applyAlignment="1">
      <alignment horizontal="left"/>
    </xf>
    <xf numFmtId="0" fontId="2" fillId="2" borderId="41" xfId="0" applyFont="1" applyFill="1" applyBorder="1"/>
    <xf numFmtId="0" fontId="2" fillId="2" borderId="42" xfId="0" applyFont="1" applyFill="1" applyBorder="1"/>
    <xf numFmtId="0" fontId="0" fillId="2" borderId="5" xfId="0" applyFill="1" applyBorder="1" applyAlignment="1">
      <alignment horizontal="center"/>
    </xf>
    <xf numFmtId="167" fontId="0" fillId="3" borderId="5" xfId="0" applyNumberFormat="1" applyFill="1" applyBorder="1" applyAlignment="1" applyProtection="1">
      <alignment horizontal="center"/>
      <protection locked="0"/>
    </xf>
    <xf numFmtId="167" fontId="0" fillId="3" borderId="25" xfId="0" applyNumberFormat="1" applyFill="1" applyBorder="1" applyAlignment="1" applyProtection="1">
      <alignment horizontal="center"/>
      <protection locked="0"/>
    </xf>
    <xf numFmtId="167" fontId="0" fillId="3" borderId="22" xfId="0" applyNumberFormat="1" applyFill="1" applyBorder="1" applyAlignment="1" applyProtection="1">
      <alignment horizontal="center"/>
      <protection locked="0"/>
    </xf>
    <xf numFmtId="167" fontId="0" fillId="3" borderId="26" xfId="0" applyNumberFormat="1" applyFill="1" applyBorder="1" applyAlignment="1" applyProtection="1">
      <alignment horizontal="center"/>
      <protection locked="0"/>
    </xf>
    <xf numFmtId="166" fontId="0" fillId="3" borderId="14" xfId="0" applyNumberFormat="1" applyFill="1" applyBorder="1" applyAlignment="1" applyProtection="1">
      <alignment horizontal="center"/>
      <protection locked="0"/>
    </xf>
    <xf numFmtId="166" fontId="0" fillId="3" borderId="16" xfId="0" applyNumberFormat="1" applyFill="1" applyBorder="1" applyAlignment="1" applyProtection="1">
      <alignment horizontal="center"/>
      <protection locked="0"/>
    </xf>
    <xf numFmtId="166" fontId="0" fillId="3" borderId="25" xfId="0" applyNumberFormat="1" applyFill="1" applyBorder="1" applyAlignment="1" applyProtection="1">
      <alignment horizontal="center"/>
      <protection locked="0"/>
    </xf>
    <xf numFmtId="166" fontId="0" fillId="3" borderId="26" xfId="0" applyNumberFormat="1" applyFill="1" applyBorder="1" applyAlignment="1" applyProtection="1">
      <alignment horizontal="center"/>
      <protection locked="0"/>
    </xf>
    <xf numFmtId="166" fontId="0" fillId="3" borderId="4" xfId="0" applyNumberFormat="1" applyFill="1" applyBorder="1" applyAlignment="1" applyProtection="1">
      <alignment horizontal="center"/>
      <protection locked="0"/>
    </xf>
    <xf numFmtId="166" fontId="0" fillId="3" borderId="7" xfId="0" applyNumberFormat="1" applyFill="1" applyBorder="1" applyAlignment="1" applyProtection="1">
      <alignment horizontal="center"/>
      <protection locked="0"/>
    </xf>
    <xf numFmtId="164" fontId="0" fillId="2" borderId="6" xfId="0" applyNumberFormat="1" applyFill="1" applyBorder="1" applyAlignment="1" applyProtection="1">
      <alignment horizontal="left"/>
      <protection locked="0"/>
    </xf>
    <xf numFmtId="165" fontId="0" fillId="2" borderId="6" xfId="0" applyNumberFormat="1" applyFill="1" applyBorder="1" applyAlignment="1" applyProtection="1">
      <alignment horizontal="left"/>
      <protection locked="0"/>
    </xf>
    <xf numFmtId="1" fontId="0" fillId="2" borderId="6" xfId="0" applyNumberFormat="1" applyFill="1" applyBorder="1" applyAlignment="1" applyProtection="1">
      <alignment horizontal="left"/>
      <protection locked="0"/>
    </xf>
    <xf numFmtId="166" fontId="0" fillId="2" borderId="6" xfId="0" applyNumberFormat="1" applyFill="1" applyBorder="1" applyAlignment="1" applyProtection="1">
      <alignment horizontal="left"/>
      <protection locked="0"/>
    </xf>
    <xf numFmtId="0" fontId="0" fillId="2" borderId="6" xfId="0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166" fontId="0" fillId="2" borderId="8" xfId="0" applyNumberForma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0" fillId="3" borderId="5" xfId="0" applyFill="1" applyBorder="1" applyAlignment="1" applyProtection="1">
      <alignment horizontal="center"/>
      <protection locked="0"/>
    </xf>
    <xf numFmtId="0" fontId="5" fillId="3" borderId="5" xfId="0" applyFont="1" applyFill="1" applyBorder="1" applyAlignment="1" applyProtection="1">
      <alignment horizontal="center"/>
      <protection locked="0"/>
    </xf>
    <xf numFmtId="0" fontId="0" fillId="3" borderId="22" xfId="0" applyFill="1" applyBorder="1" applyAlignment="1" applyProtection="1">
      <alignment horizontal="center"/>
      <protection locked="0"/>
    </xf>
    <xf numFmtId="0" fontId="0" fillId="3" borderId="43" xfId="0" applyFill="1" applyBorder="1" applyAlignment="1" applyProtection="1">
      <alignment horizontal="center"/>
      <protection locked="0"/>
    </xf>
    <xf numFmtId="2" fontId="7" fillId="3" borderId="0" xfId="0" applyNumberFormat="1" applyFont="1" applyFill="1" applyAlignment="1">
      <alignment horizontal="center"/>
    </xf>
    <xf numFmtId="0" fontId="0" fillId="3" borderId="4" xfId="0" applyFill="1" applyBorder="1" applyAlignment="1" applyProtection="1">
      <alignment horizontal="left"/>
      <protection locked="0"/>
    </xf>
    <xf numFmtId="0" fontId="5" fillId="3" borderId="4" xfId="0" applyFont="1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" fontId="7" fillId="3" borderId="0" xfId="0" applyNumberFormat="1" applyFont="1" applyFill="1" applyAlignment="1">
      <alignment horizontal="center"/>
    </xf>
    <xf numFmtId="1" fontId="4" fillId="3" borderId="0" xfId="0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3" borderId="0" xfId="0" applyNumberFormat="1" applyFill="1" applyAlignment="1">
      <alignment horizontal="center"/>
    </xf>
    <xf numFmtId="0" fontId="0" fillId="3" borderId="44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2" fontId="7" fillId="3" borderId="4" xfId="0" applyNumberFormat="1" applyFont="1" applyFill="1" applyBorder="1" applyAlignment="1">
      <alignment horizontal="center"/>
    </xf>
    <xf numFmtId="2" fontId="7" fillId="3" borderId="25" xfId="0" applyNumberFormat="1" applyFont="1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2" fontId="7" fillId="3" borderId="7" xfId="0" applyNumberFormat="1" applyFont="1" applyFill="1" applyBorder="1" applyAlignment="1">
      <alignment horizontal="center"/>
    </xf>
    <xf numFmtId="2" fontId="7" fillId="3" borderId="26" xfId="0" applyNumberFormat="1" applyFont="1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2" fontId="0" fillId="3" borderId="45" xfId="0" applyNumberFormat="1" applyFill="1" applyBorder="1" applyAlignment="1">
      <alignment horizontal="center"/>
    </xf>
    <xf numFmtId="1" fontId="4" fillId="5" borderId="0" xfId="0" applyNumberFormat="1" applyFont="1" applyFill="1" applyAlignment="1">
      <alignment horizontal="center"/>
    </xf>
    <xf numFmtId="0" fontId="8" fillId="5" borderId="0" xfId="0" applyFont="1" applyFill="1" applyAlignment="1">
      <alignment horizontal="left"/>
    </xf>
    <xf numFmtId="2" fontId="8" fillId="5" borderId="0" xfId="0" applyNumberFormat="1" applyFont="1" applyFill="1"/>
    <xf numFmtId="0" fontId="8" fillId="5" borderId="0" xfId="0" applyFont="1" applyFill="1" applyAlignment="1">
      <alignment horizontal="center"/>
    </xf>
    <xf numFmtId="2" fontId="8" fillId="5" borderId="0" xfId="0" applyNumberFormat="1" applyFont="1" applyFill="1" applyAlignment="1">
      <alignment horizontal="center"/>
    </xf>
    <xf numFmtId="2" fontId="13" fillId="3" borderId="0" xfId="0" applyNumberFormat="1" applyFont="1" applyFill="1" applyAlignment="1">
      <alignment horizontal="left"/>
    </xf>
    <xf numFmtId="2" fontId="13" fillId="3" borderId="0" xfId="0" applyNumberFormat="1" applyFont="1" applyFill="1"/>
    <xf numFmtId="0" fontId="0" fillId="3" borderId="12" xfId="0" applyFill="1" applyBorder="1" applyAlignment="1" applyProtection="1">
      <alignment horizontal="center"/>
      <protection locked="0"/>
    </xf>
    <xf numFmtId="0" fontId="3" fillId="2" borderId="4" xfId="0" applyFont="1" applyFill="1" applyBorder="1" applyAlignment="1">
      <alignment horizontal="center"/>
    </xf>
    <xf numFmtId="0" fontId="14" fillId="5" borderId="0" xfId="0" applyFont="1" applyFill="1" applyAlignment="1">
      <alignment horizontal="left"/>
    </xf>
    <xf numFmtId="0" fontId="2" fillId="2" borderId="10" xfId="0" applyFont="1" applyFill="1" applyBorder="1"/>
    <xf numFmtId="0" fontId="6" fillId="2" borderId="29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166" fontId="5" fillId="2" borderId="23" xfId="0" applyNumberFormat="1" applyFont="1" applyFill="1" applyBorder="1" applyAlignment="1">
      <alignment horizontal="center"/>
    </xf>
    <xf numFmtId="167" fontId="0" fillId="2" borderId="24" xfId="0" applyNumberForma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6" fontId="5" fillId="3" borderId="20" xfId="0" applyNumberFormat="1" applyFont="1" applyFill="1" applyBorder="1" applyAlignment="1" applyProtection="1">
      <alignment horizontal="center"/>
      <protection locked="0"/>
    </xf>
    <xf numFmtId="166" fontId="4" fillId="3" borderId="14" xfId="0" applyNumberFormat="1" applyFont="1" applyFill="1" applyBorder="1" applyAlignment="1" applyProtection="1">
      <alignment horizontal="center"/>
      <protection locked="0"/>
    </xf>
    <xf numFmtId="167" fontId="0" fillId="3" borderId="29" xfId="0" applyNumberFormat="1" applyFill="1" applyBorder="1" applyAlignment="1" applyProtection="1">
      <alignment horizontal="center"/>
      <protection locked="0"/>
    </xf>
    <xf numFmtId="167" fontId="0" fillId="3" borderId="20" xfId="0" applyNumberFormat="1" applyFill="1" applyBorder="1" applyAlignment="1" applyProtection="1">
      <alignment horizontal="center"/>
      <protection locked="0"/>
    </xf>
    <xf numFmtId="167" fontId="0" fillId="3" borderId="37" xfId="0" applyNumberFormat="1" applyFill="1" applyBorder="1" applyAlignment="1" applyProtection="1">
      <alignment horizontal="center"/>
      <protection locked="0"/>
    </xf>
    <xf numFmtId="166" fontId="0" fillId="3" borderId="20" xfId="0" applyNumberFormat="1" applyFill="1" applyBorder="1" applyAlignment="1" applyProtection="1">
      <alignment horizontal="center"/>
      <protection locked="0"/>
    </xf>
    <xf numFmtId="166" fontId="0" fillId="3" borderId="37" xfId="0" applyNumberFormat="1" applyFill="1" applyBorder="1" applyAlignment="1" applyProtection="1">
      <alignment horizontal="center"/>
      <protection locked="0"/>
    </xf>
    <xf numFmtId="166" fontId="0" fillId="3" borderId="12" xfId="0" applyNumberFormat="1" applyFill="1" applyBorder="1" applyAlignment="1" applyProtection="1">
      <alignment horizontal="center"/>
      <protection locked="0"/>
    </xf>
    <xf numFmtId="166" fontId="0" fillId="3" borderId="0" xfId="0" applyNumberFormat="1" applyFill="1" applyAlignment="1" applyProtection="1">
      <alignment horizontal="center"/>
      <protection locked="0"/>
    </xf>
    <xf numFmtId="0" fontId="0" fillId="3" borderId="12" xfId="0" applyFill="1" applyBorder="1" applyAlignment="1" applyProtection="1">
      <alignment horizontal="center"/>
      <protection locked="0"/>
    </xf>
    <xf numFmtId="0" fontId="0" fillId="3" borderId="13" xfId="0" applyFill="1" applyBorder="1" applyAlignment="1" applyProtection="1">
      <alignment horizontal="center"/>
      <protection locked="0"/>
    </xf>
    <xf numFmtId="166" fontId="0" fillId="3" borderId="13" xfId="0" applyNumberFormat="1" applyFill="1" applyBorder="1" applyAlignment="1" applyProtection="1">
      <alignment horizontal="center"/>
      <protection locked="0"/>
    </xf>
    <xf numFmtId="165" fontId="5" fillId="3" borderId="12" xfId="0" applyNumberFormat="1" applyFont="1" applyFill="1" applyBorder="1" applyAlignment="1" applyProtection="1">
      <alignment horizontal="center"/>
      <protection locked="0"/>
    </xf>
    <xf numFmtId="165" fontId="5" fillId="3" borderId="13" xfId="0" applyNumberFormat="1" applyFont="1" applyFill="1" applyBorder="1" applyAlignment="1" applyProtection="1">
      <alignment horizontal="center"/>
      <protection locked="0"/>
    </xf>
    <xf numFmtId="1" fontId="0" fillId="3" borderId="12" xfId="0" applyNumberFormat="1" applyFill="1" applyBorder="1" applyAlignment="1" applyProtection="1">
      <alignment horizontal="center"/>
      <protection locked="0"/>
    </xf>
    <xf numFmtId="1" fontId="0" fillId="3" borderId="13" xfId="0" applyNumberFormat="1" applyFill="1" applyBorder="1" applyAlignment="1" applyProtection="1">
      <alignment horizontal="center"/>
      <protection locked="0"/>
    </xf>
    <xf numFmtId="164" fontId="5" fillId="3" borderId="12" xfId="0" applyNumberFormat="1" applyFont="1" applyFill="1" applyBorder="1" applyAlignment="1" applyProtection="1">
      <alignment horizontal="center"/>
      <protection locked="0"/>
    </xf>
    <xf numFmtId="164" fontId="5" fillId="3" borderId="13" xfId="0" applyNumberFormat="1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0" fillId="5" borderId="0" xfId="0" applyFill="1" applyAlignment="1">
      <alignment horizontal="center" vertical="center" textRotation="180"/>
    </xf>
    <xf numFmtId="166" fontId="0" fillId="3" borderId="17" xfId="0" applyNumberFormat="1" applyFill="1" applyBorder="1" applyAlignment="1" applyProtection="1">
      <alignment horizontal="center"/>
      <protection locked="0"/>
    </xf>
    <xf numFmtId="166" fontId="0" fillId="3" borderId="3" xfId="0" applyNumberFormat="1" applyFill="1" applyBorder="1" applyAlignment="1" applyProtection="1">
      <alignment horizontal="center"/>
      <protection locked="0"/>
    </xf>
    <xf numFmtId="0" fontId="2" fillId="2" borderId="40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42" xfId="0" applyFont="1" applyFill="1" applyBorder="1" applyAlignment="1">
      <alignment horizontal="center"/>
    </xf>
    <xf numFmtId="0" fontId="9" fillId="5" borderId="0" xfId="0" applyFont="1" applyFill="1" applyAlignment="1">
      <alignment horizontal="left"/>
    </xf>
    <xf numFmtId="166" fontId="0" fillId="3" borderId="21" xfId="0" applyNumberFormat="1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3" borderId="0" xfId="0" applyFill="1" applyAlignment="1" applyProtection="1">
      <alignment horizontal="left"/>
      <protection locked="0"/>
    </xf>
    <xf numFmtId="0" fontId="0" fillId="3" borderId="6" xfId="0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0" fontId="6" fillId="2" borderId="30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164" fontId="0" fillId="3" borderId="12" xfId="0" applyNumberFormat="1" applyFill="1" applyBorder="1" applyAlignment="1" applyProtection="1">
      <alignment horizontal="center"/>
      <protection locked="0"/>
    </xf>
    <xf numFmtId="164" fontId="0" fillId="3" borderId="13" xfId="0" applyNumberFormat="1" applyFill="1" applyBorder="1" applyAlignment="1" applyProtection="1">
      <alignment horizontal="center"/>
      <protection locked="0"/>
    </xf>
    <xf numFmtId="2" fontId="0" fillId="3" borderId="0" xfId="0" applyNumberFormat="1" applyFill="1" applyAlignment="1">
      <alignment horizontal="center"/>
    </xf>
    <xf numFmtId="2" fontId="13" fillId="3" borderId="0" xfId="0" applyNumberFormat="1" applyFont="1" applyFill="1" applyAlignment="1">
      <alignment horizontal="right"/>
    </xf>
    <xf numFmtId="2" fontId="7" fillId="3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b="1"/>
              <a:t>Dam/Terrain Interface</a:t>
            </a:r>
          </a:p>
          <a:p>
            <a:pPr>
              <a:defRPr/>
            </a:pPr>
            <a:r>
              <a:rPr lang="de-DE" b="1" baseline="0"/>
              <a:t>and</a:t>
            </a:r>
          </a:p>
          <a:p>
            <a:pPr>
              <a:defRPr/>
            </a:pPr>
            <a:r>
              <a:rPr lang="de-DE" b="1" baseline="0"/>
              <a:t>Dam/Abutment Interface</a:t>
            </a:r>
            <a:endParaRPr lang="de-DE" b="1"/>
          </a:p>
        </c:rich>
      </c:tx>
      <c:layout>
        <c:manualLayout>
          <c:xMode val="edge"/>
          <c:yMode val="edge"/>
          <c:x val="0.45104459539248537"/>
          <c:y val="2.869970336554717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3.0811044406679134E-2"/>
          <c:y val="0.10173833812731138"/>
          <c:w val="0.96176706682224256"/>
          <c:h val="0.7956554339302403"/>
        </c:manualLayout>
      </c:layout>
      <c:scatterChart>
        <c:scatterStyle val="lineMarker"/>
        <c:varyColors val="0"/>
        <c:ser>
          <c:idx val="11"/>
          <c:order val="0"/>
          <c:tx>
            <c:strRef>
              <c:f>DATA_1!$F$9</c:f>
              <c:strCache>
                <c:ptCount val="1"/>
                <c:pt idx="0">
                  <c:v>DAM / ROCK interface at upstream face</c:v>
                </c:pt>
              </c:strCache>
            </c:strRef>
          </c:tx>
          <c:spPr>
            <a:ln w="12700">
              <a:solidFill>
                <a:srgbClr val="FFC000"/>
              </a:solidFill>
              <a:prstDash val="dash"/>
            </a:ln>
          </c:spPr>
          <c:marker>
            <c:symbol val="none"/>
          </c:marker>
          <c:xVal>
            <c:numRef>
              <c:f>DATA_1!$I$11:$I$1000</c:f>
              <c:numCache>
                <c:formatCode>0.00</c:formatCode>
                <c:ptCount val="990"/>
                <c:pt idx="0">
                  <c:v>-113.61042453484689</c:v>
                </c:pt>
                <c:pt idx="1">
                  <c:v>-113.17799465224326</c:v>
                </c:pt>
                <c:pt idx="2">
                  <c:v>-112.74186278316081</c:v>
                </c:pt>
                <c:pt idx="3">
                  <c:v>-112.30789702967753</c:v>
                </c:pt>
                <c:pt idx="4">
                  <c:v>-111.87531007225718</c:v>
                </c:pt>
                <c:pt idx="5">
                  <c:v>-111.43904908649571</c:v>
                </c:pt>
                <c:pt idx="6">
                  <c:v>-110.99914389781941</c:v>
                </c:pt>
                <c:pt idx="7">
                  <c:v>-110.55562562717819</c:v>
                </c:pt>
                <c:pt idx="8">
                  <c:v>-110.10852672272536</c:v>
                </c:pt>
                <c:pt idx="9">
                  <c:v>-109.66362249850438</c:v>
                </c:pt>
                <c:pt idx="10">
                  <c:v>-109.21785987879274</c:v>
                </c:pt>
                <c:pt idx="11">
                  <c:v>-108.76854662731516</c:v>
                </c:pt>
                <c:pt idx="12">
                  <c:v>-108.31571687928771</c:v>
                </c:pt>
                <c:pt idx="13">
                  <c:v>-107.85940601251042</c:v>
                </c:pt>
                <c:pt idx="14">
                  <c:v>-107.39965072734111</c:v>
                </c:pt>
                <c:pt idx="15">
                  <c:v>-106.94299753420358</c:v>
                </c:pt>
                <c:pt idx="16">
                  <c:v>-106.48473491998695</c:v>
                </c:pt>
                <c:pt idx="17">
                  <c:v>-106.02306284180757</c:v>
                </c:pt>
                <c:pt idx="18">
                  <c:v>-105.55801958143245</c:v>
                </c:pt>
                <c:pt idx="19">
                  <c:v>-105.08964463658191</c:v>
                </c:pt>
                <c:pt idx="20">
                  <c:v>-104.61797880700429</c:v>
                </c:pt>
                <c:pt idx="21">
                  <c:v>-104.15053696652237</c:v>
                </c:pt>
                <c:pt idx="22">
                  <c:v>-103.68052219593561</c:v>
                </c:pt>
                <c:pt idx="23">
                  <c:v>-103.20725637911352</c:v>
                </c:pt>
                <c:pt idx="24">
                  <c:v>-102.73421742085952</c:v>
                </c:pt>
                <c:pt idx="25">
                  <c:v>-102.25897081566958</c:v>
                </c:pt>
                <c:pt idx="26">
                  <c:v>-101.78120391349846</c:v>
                </c:pt>
                <c:pt idx="27">
                  <c:v>-101.30762993993858</c:v>
                </c:pt>
                <c:pt idx="28">
                  <c:v>-100.83092918221308</c:v>
                </c:pt>
                <c:pt idx="29">
                  <c:v>-100.35114639479769</c:v>
                </c:pt>
                <c:pt idx="30">
                  <c:v>-99.870073969565425</c:v>
                </c:pt>
                <c:pt idx="31">
                  <c:v>-99.390069007142699</c:v>
                </c:pt>
                <c:pt idx="32">
                  <c:v>-98.90931334774109</c:v>
                </c:pt>
                <c:pt idx="33">
                  <c:v>-98.431310151018707</c:v>
                </c:pt>
                <c:pt idx="34">
                  <c:v>-97.950310049078183</c:v>
                </c:pt>
                <c:pt idx="35">
                  <c:v>-97.4663589811001</c:v>
                </c:pt>
                <c:pt idx="36">
                  <c:v>-96.979503442486703</c:v>
                </c:pt>
                <c:pt idx="37">
                  <c:v>-96.489791587324589</c:v>
                </c:pt>
                <c:pt idx="38">
                  <c:v>-96.001378855421265</c:v>
                </c:pt>
                <c:pt idx="39">
                  <c:v>-95.513809587017391</c:v>
                </c:pt>
                <c:pt idx="40">
                  <c:v>-95.023431461887853</c:v>
                </c:pt>
                <c:pt idx="41">
                  <c:v>-94.530293737625783</c:v>
                </c:pt>
                <c:pt idx="42">
                  <c:v>-94.034446389362984</c:v>
                </c:pt>
                <c:pt idx="43">
                  <c:v>-93.535941033094502</c:v>
                </c:pt>
                <c:pt idx="44">
                  <c:v>-93.040865502882298</c:v>
                </c:pt>
                <c:pt idx="45">
                  <c:v>-92.544644502069858</c:v>
                </c:pt>
                <c:pt idx="46">
                  <c:v>-92.045817049456204</c:v>
                </c:pt>
                <c:pt idx="47">
                  <c:v>-91.544435392272362</c:v>
                </c:pt>
                <c:pt idx="48">
                  <c:v>-91.04055292868884</c:v>
                </c:pt>
                <c:pt idx="49">
                  <c:v>-90.534945461370626</c:v>
                </c:pt>
                <c:pt idx="50">
                  <c:v>-90.033489440037187</c:v>
                </c:pt>
                <c:pt idx="51">
                  <c:v>-89.529587810950019</c:v>
                </c:pt>
                <c:pt idx="52">
                  <c:v>-89.023295410940634</c:v>
                </c:pt>
                <c:pt idx="53">
                  <c:v>-88.514667310383118</c:v>
                </c:pt>
                <c:pt idx="54">
                  <c:v>-88.003760090247525</c:v>
                </c:pt>
                <c:pt idx="55">
                  <c:v>-87.493707745192424</c:v>
                </c:pt>
                <c:pt idx="56">
                  <c:v>-86.992024871351958</c:v>
                </c:pt>
                <c:pt idx="57">
                  <c:v>-86.488035892727339</c:v>
                </c:pt>
                <c:pt idx="58">
                  <c:v>-85.98179580246611</c:v>
                </c:pt>
                <c:pt idx="59">
                  <c:v>-85.473359392361687</c:v>
                </c:pt>
                <c:pt idx="60">
                  <c:v>-84.962783150745111</c:v>
                </c:pt>
                <c:pt idx="61">
                  <c:v>-84.45561517139916</c:v>
                </c:pt>
                <c:pt idx="62">
                  <c:v>-83.947826178105473</c:v>
                </c:pt>
                <c:pt idx="63">
                  <c:v>-83.437952786403088</c:v>
                </c:pt>
                <c:pt idx="64">
                  <c:v>-82.926051547781213</c:v>
                </c:pt>
                <c:pt idx="65">
                  <c:v>-82.412180210041299</c:v>
                </c:pt>
                <c:pt idx="66">
                  <c:v>-81.897552933197048</c:v>
                </c:pt>
                <c:pt idx="67">
                  <c:v>-81.386581633691847</c:v>
                </c:pt>
                <c:pt idx="68">
                  <c:v>-80.873698222795682</c:v>
                </c:pt>
                <c:pt idx="69">
                  <c:v>-80.358961563591791</c:v>
                </c:pt>
                <c:pt idx="70">
                  <c:v>-79.842430158339752</c:v>
                </c:pt>
                <c:pt idx="71">
                  <c:v>-79.324164387202757</c:v>
                </c:pt>
                <c:pt idx="72">
                  <c:v>-78.807916226234454</c:v>
                </c:pt>
                <c:pt idx="73">
                  <c:v>-78.292658987853926</c:v>
                </c:pt>
                <c:pt idx="74">
                  <c:v>-77.775727493995404</c:v>
                </c:pt>
                <c:pt idx="75">
                  <c:v>-77.257182026009474</c:v>
                </c:pt>
                <c:pt idx="76">
                  <c:v>-76.737083296504537</c:v>
                </c:pt>
                <c:pt idx="77">
                  <c:v>-76.215500698040273</c:v>
                </c:pt>
                <c:pt idx="78">
                  <c:v>-75.698515806667075</c:v>
                </c:pt>
                <c:pt idx="79">
                  <c:v>-75.180039756837758</c:v>
                </c:pt>
                <c:pt idx="80">
                  <c:v>-74.596161438207844</c:v>
                </c:pt>
                <c:pt idx="81">
                  <c:v>-73.774658507807089</c:v>
                </c:pt>
                <c:pt idx="82">
                  <c:v>-72.952629219791305</c:v>
                </c:pt>
                <c:pt idx="83">
                  <c:v>-72.131065857048839</c:v>
                </c:pt>
                <c:pt idx="84">
                  <c:v>-71.31230826493271</c:v>
                </c:pt>
                <c:pt idx="85">
                  <c:v>-70.49311816135959</c:v>
                </c:pt>
                <c:pt idx="86">
                  <c:v>-69.673589636399825</c:v>
                </c:pt>
                <c:pt idx="87">
                  <c:v>-68.853815655125189</c:v>
                </c:pt>
                <c:pt idx="88">
                  <c:v>-68.033893002822808</c:v>
                </c:pt>
                <c:pt idx="89">
                  <c:v>-67.214720806557722</c:v>
                </c:pt>
                <c:pt idx="90">
                  <c:v>-66.398337761729564</c:v>
                </c:pt>
                <c:pt idx="91">
                  <c:v>-65.581907627116905</c:v>
                </c:pt>
                <c:pt idx="92">
                  <c:v>-64.765528320378579</c:v>
                </c:pt>
                <c:pt idx="93">
                  <c:v>-63.949296527868739</c:v>
                </c:pt>
                <c:pt idx="94">
                  <c:v>-63.133312505579525</c:v>
                </c:pt>
                <c:pt idx="95">
                  <c:v>-62.320148727681364</c:v>
                </c:pt>
                <c:pt idx="96">
                  <c:v>-61.515465280435187</c:v>
                </c:pt>
                <c:pt idx="97">
                  <c:v>-60.710719834622729</c:v>
                </c:pt>
                <c:pt idx="98">
                  <c:v>-59.90600685669083</c:v>
                </c:pt>
                <c:pt idx="99">
                  <c:v>-59.101418992737109</c:v>
                </c:pt>
                <c:pt idx="100">
                  <c:v>-58.297053176893101</c:v>
                </c:pt>
                <c:pt idx="101">
                  <c:v>-57.493920969591628</c:v>
                </c:pt>
                <c:pt idx="102">
                  <c:v>-56.69320822194873</c:v>
                </c:pt>
                <c:pt idx="103">
                  <c:v>-55.892812426452082</c:v>
                </c:pt>
                <c:pt idx="104">
                  <c:v>-55.092830523849884</c:v>
                </c:pt>
                <c:pt idx="105">
                  <c:v>-54.293357886537322</c:v>
                </c:pt>
                <c:pt idx="106">
                  <c:v>-53.494493850768883</c:v>
                </c:pt>
                <c:pt idx="107">
                  <c:v>-52.697283129425706</c:v>
                </c:pt>
                <c:pt idx="108">
                  <c:v>-51.902316182764771</c:v>
                </c:pt>
                <c:pt idx="109">
                  <c:v>-51.10805624209695</c:v>
                </c:pt>
                <c:pt idx="110">
                  <c:v>-50.314603179761995</c:v>
                </c:pt>
                <c:pt idx="111">
                  <c:v>-49.525736484172846</c:v>
                </c:pt>
                <c:pt idx="112">
                  <c:v>-48.739840279516443</c:v>
                </c:pt>
                <c:pt idx="113">
                  <c:v>-47.955669813565642</c:v>
                </c:pt>
                <c:pt idx="114">
                  <c:v>-47.173320325083402</c:v>
                </c:pt>
                <c:pt idx="115">
                  <c:v>-46.391568184635325</c:v>
                </c:pt>
                <c:pt idx="116">
                  <c:v>-45.610505771489201</c:v>
                </c:pt>
                <c:pt idx="117">
                  <c:v>-44.830224616621464</c:v>
                </c:pt>
                <c:pt idx="118">
                  <c:v>-44.050820156226983</c:v>
                </c:pt>
                <c:pt idx="119">
                  <c:v>-43.273473320297555</c:v>
                </c:pt>
                <c:pt idx="120">
                  <c:v>-42.497803386003532</c:v>
                </c:pt>
                <c:pt idx="121">
                  <c:v>-41.723095487973943</c:v>
                </c:pt>
                <c:pt idx="122">
                  <c:v>-40.949441883072893</c:v>
                </c:pt>
                <c:pt idx="123">
                  <c:v>-40.17693493482782</c:v>
                </c:pt>
                <c:pt idx="124">
                  <c:v>-39.405669986117992</c:v>
                </c:pt>
                <c:pt idx="125">
                  <c:v>-38.636686243781881</c:v>
                </c:pt>
                <c:pt idx="126">
                  <c:v>-37.86935452758788</c:v>
                </c:pt>
                <c:pt idx="127">
                  <c:v>-37.10549261343543</c:v>
                </c:pt>
                <c:pt idx="128">
                  <c:v>-36.344578855156264</c:v>
                </c:pt>
                <c:pt idx="129">
                  <c:v>-35.493827889194719</c:v>
                </c:pt>
                <c:pt idx="130">
                  <c:v>-34.638319611730097</c:v>
                </c:pt>
                <c:pt idx="131">
                  <c:v>-33.787779129446854</c:v>
                </c:pt>
                <c:pt idx="132">
                  <c:v>-32.939636102964386</c:v>
                </c:pt>
                <c:pt idx="133">
                  <c:v>-32.092849915341596</c:v>
                </c:pt>
                <c:pt idx="134">
                  <c:v>-31.247518577122271</c:v>
                </c:pt>
                <c:pt idx="135">
                  <c:v>-30.403742166339498</c:v>
                </c:pt>
                <c:pt idx="136">
                  <c:v>-29.561623082322303</c:v>
                </c:pt>
                <c:pt idx="137">
                  <c:v>-28.724051280277816</c:v>
                </c:pt>
                <c:pt idx="138">
                  <c:v>-27.889400962903455</c:v>
                </c:pt>
                <c:pt idx="139">
                  <c:v>-27.056490907298322</c:v>
                </c:pt>
                <c:pt idx="140">
                  <c:v>-26.225421333355193</c:v>
                </c:pt>
                <c:pt idx="141">
                  <c:v>-25.396292132441118</c:v>
                </c:pt>
                <c:pt idx="142">
                  <c:v>-24.576826559196689</c:v>
                </c:pt>
                <c:pt idx="143">
                  <c:v>-23.768271438716859</c:v>
                </c:pt>
                <c:pt idx="144">
                  <c:v>-22.962378078903061</c:v>
                </c:pt>
                <c:pt idx="145">
                  <c:v>-22.157811987479583</c:v>
                </c:pt>
                <c:pt idx="146">
                  <c:v>-21.354657922370855</c:v>
                </c:pt>
                <c:pt idx="147">
                  <c:v>-20.55300071901711</c:v>
                </c:pt>
                <c:pt idx="148">
                  <c:v>-19.752928324763822</c:v>
                </c:pt>
                <c:pt idx="149">
                  <c:v>-18.956447288633523</c:v>
                </c:pt>
                <c:pt idx="150">
                  <c:v>-18.162788371216408</c:v>
                </c:pt>
                <c:pt idx="151">
                  <c:v>-17.370771884273022</c:v>
                </c:pt>
                <c:pt idx="152">
                  <c:v>-16.580479892402128</c:v>
                </c:pt>
                <c:pt idx="153">
                  <c:v>-15.791993800005041</c:v>
                </c:pt>
                <c:pt idx="154">
                  <c:v>-15.005397860069793</c:v>
                </c:pt>
                <c:pt idx="155">
                  <c:v>-14.222275352126173</c:v>
                </c:pt>
                <c:pt idx="156">
                  <c:v>-13.442085453149971</c:v>
                </c:pt>
                <c:pt idx="157">
                  <c:v>-12.663836752354182</c:v>
                </c:pt>
                <c:pt idx="158">
                  <c:v>-11.428004080478251</c:v>
                </c:pt>
                <c:pt idx="159">
                  <c:v>-9.8632538006045998</c:v>
                </c:pt>
                <c:pt idx="160">
                  <c:v>-8.2982916087295422</c:v>
                </c:pt>
                <c:pt idx="161">
                  <c:v>-6.7334176392851646</c:v>
                </c:pt>
                <c:pt idx="162">
                  <c:v>-5.1689338584613997</c:v>
                </c:pt>
                <c:pt idx="163">
                  <c:v>-3.6051431744094096</c:v>
                </c:pt>
                <c:pt idx="164">
                  <c:v>-2.0423485355424433</c:v>
                </c:pt>
                <c:pt idx="165">
                  <c:v>-0.48085202473873601</c:v>
                </c:pt>
                <c:pt idx="166">
                  <c:v>1.0798343961914205</c:v>
                </c:pt>
                <c:pt idx="167">
                  <c:v>2.6417717751240368</c:v>
                </c:pt>
                <c:pt idx="168">
                  <c:v>4.2048176004124969</c:v>
                </c:pt>
                <c:pt idx="169">
                  <c:v>5.768669432933593</c:v>
                </c:pt>
                <c:pt idx="170">
                  <c:v>7.3330242089031898</c:v>
                </c:pt>
                <c:pt idx="171">
                  <c:v>8.8975791458973745</c:v>
                </c:pt>
                <c:pt idx="172">
                  <c:v>10.462032643252744</c:v>
                </c:pt>
                <c:pt idx="173">
                  <c:v>12.026085169067148</c:v>
                </c:pt>
                <c:pt idx="174">
                  <c:v>13.590264795666634</c:v>
                </c:pt>
                <c:pt idx="175">
                  <c:v>15.156559941573292</c:v>
                </c:pt>
                <c:pt idx="176">
                  <c:v>16.724801629728184</c:v>
                </c:pt>
                <c:pt idx="177">
                  <c:v>18.294687702073503</c:v>
                </c:pt>
                <c:pt idx="178">
                  <c:v>19.865916667994235</c:v>
                </c:pt>
                <c:pt idx="179">
                  <c:v>21.438188577213108</c:v>
                </c:pt>
                <c:pt idx="180">
                  <c:v>23.011205870219733</c:v>
                </c:pt>
                <c:pt idx="181">
                  <c:v>24.584674199521377</c:v>
                </c:pt>
                <c:pt idx="182">
                  <c:v>26.159204421681739</c:v>
                </c:pt>
                <c:pt idx="183">
                  <c:v>27.736578640018713</c:v>
                </c:pt>
                <c:pt idx="184">
                  <c:v>28.713434859854555</c:v>
                </c:pt>
                <c:pt idx="185">
                  <c:v>29.130415325016024</c:v>
                </c:pt>
                <c:pt idx="186">
                  <c:v>29.547453745148438</c:v>
                </c:pt>
                <c:pt idx="187">
                  <c:v>29.967358449970973</c:v>
                </c:pt>
                <c:pt idx="188">
                  <c:v>30.387943794941936</c:v>
                </c:pt>
                <c:pt idx="189">
                  <c:v>30.808576226351452</c:v>
                </c:pt>
                <c:pt idx="190">
                  <c:v>31.229222697328378</c:v>
                </c:pt>
                <c:pt idx="191">
                  <c:v>31.64984939038515</c:v>
                </c:pt>
                <c:pt idx="192">
                  <c:v>32.0720664102085</c:v>
                </c:pt>
                <c:pt idx="193">
                  <c:v>32.496390684786697</c:v>
                </c:pt>
                <c:pt idx="194">
                  <c:v>32.920683380649045</c:v>
                </c:pt>
                <c:pt idx="195">
                  <c:v>33.344909482187354</c:v>
                </c:pt>
                <c:pt idx="196">
                  <c:v>33.769034389398335</c:v>
                </c:pt>
                <c:pt idx="197">
                  <c:v>34.193219137553506</c:v>
                </c:pt>
                <c:pt idx="198">
                  <c:v>34.621192186683253</c:v>
                </c:pt>
                <c:pt idx="199">
                  <c:v>35.049051533864564</c:v>
                </c:pt>
                <c:pt idx="200">
                  <c:v>35.476760259443537</c:v>
                </c:pt>
                <c:pt idx="201">
                  <c:v>35.904282693324049</c:v>
                </c:pt>
                <c:pt idx="202">
                  <c:v>36.331581821256805</c:v>
                </c:pt>
                <c:pt idx="203">
                  <c:v>36.761588701606833</c:v>
                </c:pt>
                <c:pt idx="204">
                  <c:v>37.192909227869848</c:v>
                </c:pt>
                <c:pt idx="205">
                  <c:v>37.626096943612872</c:v>
                </c:pt>
                <c:pt idx="206">
                  <c:v>38.064525970388033</c:v>
                </c:pt>
                <c:pt idx="207">
                  <c:v>38.50277498188494</c:v>
                </c:pt>
                <c:pt idx="208">
                  <c:v>38.942067677755425</c:v>
                </c:pt>
                <c:pt idx="209">
                  <c:v>39.384602639049199</c:v>
                </c:pt>
                <c:pt idx="210">
                  <c:v>39.846570452409622</c:v>
                </c:pt>
                <c:pt idx="211">
                  <c:v>40.323336816873571</c:v>
                </c:pt>
                <c:pt idx="212">
                  <c:v>40.799877132553185</c:v>
                </c:pt>
                <c:pt idx="213">
                  <c:v>41.276145046130274</c:v>
                </c:pt>
                <c:pt idx="214">
                  <c:v>41.757170227100993</c:v>
                </c:pt>
                <c:pt idx="215">
                  <c:v>42.238820948656425</c:v>
                </c:pt>
                <c:pt idx="216">
                  <c:v>42.720179907274833</c:v>
                </c:pt>
                <c:pt idx="217">
                  <c:v>43.201200400195496</c:v>
                </c:pt>
                <c:pt idx="218">
                  <c:v>43.681835026393763</c:v>
                </c:pt>
                <c:pt idx="219">
                  <c:v>44.164720712206645</c:v>
                </c:pt>
                <c:pt idx="220">
                  <c:v>44.650896192212549</c:v>
                </c:pt>
                <c:pt idx="221">
                  <c:v>45.136665707140665</c:v>
                </c:pt>
                <c:pt idx="222">
                  <c:v>45.621980660417542</c:v>
                </c:pt>
                <c:pt idx="223">
                  <c:v>46.106793087592372</c:v>
                </c:pt>
                <c:pt idx="224">
                  <c:v>46.591053891570965</c:v>
                </c:pt>
                <c:pt idx="225">
                  <c:v>47.081459093651731</c:v>
                </c:pt>
                <c:pt idx="226">
                  <c:v>47.571441132604249</c:v>
                </c:pt>
                <c:pt idx="227">
                  <c:v>48.060849768840995</c:v>
                </c:pt>
                <c:pt idx="228">
                  <c:v>48.549636179796757</c:v>
                </c:pt>
                <c:pt idx="229">
                  <c:v>49.03775051690242</c:v>
                </c:pt>
                <c:pt idx="230">
                  <c:v>49.529080597963812</c:v>
                </c:pt>
                <c:pt idx="231">
                  <c:v>50.023451955676684</c:v>
                </c:pt>
                <c:pt idx="232">
                  <c:v>50.527177562496362</c:v>
                </c:pt>
                <c:pt idx="233">
                  <c:v>51.03030579394953</c:v>
                </c:pt>
                <c:pt idx="234">
                  <c:v>51.532782332985562</c:v>
                </c:pt>
                <c:pt idx="235">
                  <c:v>52.035151122376277</c:v>
                </c:pt>
                <c:pt idx="236">
                  <c:v>52.543697979901395</c:v>
                </c:pt>
                <c:pt idx="237">
                  <c:v>53.051567031542753</c:v>
                </c:pt>
                <c:pt idx="238">
                  <c:v>53.558702929202042</c:v>
                </c:pt>
                <c:pt idx="239">
                  <c:v>54.065051417278234</c:v>
                </c:pt>
                <c:pt idx="240">
                  <c:v>54.57055759658472</c:v>
                </c:pt>
                <c:pt idx="241">
                  <c:v>55.079959782196759</c:v>
                </c:pt>
                <c:pt idx="242">
                  <c:v>55.591672617007418</c:v>
                </c:pt>
                <c:pt idx="243">
                  <c:v>56.102515399344469</c:v>
                </c:pt>
                <c:pt idx="244">
                  <c:v>56.612432792031143</c:v>
                </c:pt>
                <c:pt idx="245">
                  <c:v>57.121369782053833</c:v>
                </c:pt>
                <c:pt idx="246">
                  <c:v>57.630230327035264</c:v>
                </c:pt>
                <c:pt idx="247">
                  <c:v>58.145472060391043</c:v>
                </c:pt>
                <c:pt idx="248">
                  <c:v>58.659705964971891</c:v>
                </c:pt>
                <c:pt idx="249">
                  <c:v>59.172875550318722</c:v>
                </c:pt>
                <c:pt idx="250">
                  <c:v>59.684925796406283</c:v>
                </c:pt>
                <c:pt idx="251">
                  <c:v>60.195800983957966</c:v>
                </c:pt>
                <c:pt idx="252">
                  <c:v>60.710859471042198</c:v>
                </c:pt>
                <c:pt idx="253">
                  <c:v>61.228156493393342</c:v>
                </c:pt>
                <c:pt idx="254">
                  <c:v>61.744250719641144</c:v>
                </c:pt>
                <c:pt idx="255">
                  <c:v>62.332288673737551</c:v>
                </c:pt>
                <c:pt idx="256">
                  <c:v>62.940113241488902</c:v>
                </c:pt>
                <c:pt idx="257">
                  <c:v>63.550721375927168</c:v>
                </c:pt>
                <c:pt idx="258">
                  <c:v>64.168325423837928</c:v>
                </c:pt>
                <c:pt idx="259">
                  <c:v>64.784965068761338</c:v>
                </c:pt>
                <c:pt idx="260">
                  <c:v>65.400568846013982</c:v>
                </c:pt>
                <c:pt idx="261">
                  <c:v>66.015066625491613</c:v>
                </c:pt>
                <c:pt idx="262">
                  <c:v>66.628388216463165</c:v>
                </c:pt>
                <c:pt idx="263">
                  <c:v>67.243777593579949</c:v>
                </c:pt>
                <c:pt idx="264">
                  <c:v>67.863460035990087</c:v>
                </c:pt>
                <c:pt idx="265">
                  <c:v>68.481927246922339</c:v>
                </c:pt>
                <c:pt idx="266">
                  <c:v>69.099109070730165</c:v>
                </c:pt>
                <c:pt idx="267">
                  <c:v>69.714936603567921</c:v>
                </c:pt>
                <c:pt idx="268">
                  <c:v>70.329340814760712</c:v>
                </c:pt>
                <c:pt idx="269">
                  <c:v>70.948709150386264</c:v>
                </c:pt>
                <c:pt idx="270">
                  <c:v>71.569501895660323</c:v>
                </c:pt>
                <c:pt idx="271">
                  <c:v>72.188834311685369</c:v>
                </c:pt>
                <c:pt idx="272">
                  <c:v>72.806638269608953</c:v>
                </c:pt>
                <c:pt idx="273">
                  <c:v>73.422846326429891</c:v>
                </c:pt>
                <c:pt idx="274">
                  <c:v>74.0373912516893</c:v>
                </c:pt>
                <c:pt idx="275">
                  <c:v>74.659898801919397</c:v>
                </c:pt>
                <c:pt idx="276">
                  <c:v>75.286055694328184</c:v>
                </c:pt>
                <c:pt idx="277">
                  <c:v>75.91724845689194</c:v>
                </c:pt>
                <c:pt idx="278">
                  <c:v>76.546837859479524</c:v>
                </c:pt>
                <c:pt idx="279">
                  <c:v>77.174753488667278</c:v>
                </c:pt>
                <c:pt idx="280">
                  <c:v>77.803260664129738</c:v>
                </c:pt>
                <c:pt idx="281">
                  <c:v>78.437486008398793</c:v>
                </c:pt>
                <c:pt idx="282">
                  <c:v>79.069998401656832</c:v>
                </c:pt>
                <c:pt idx="283">
                  <c:v>79.70072802852134</c:v>
                </c:pt>
                <c:pt idx="284">
                  <c:v>80.329606333638182</c:v>
                </c:pt>
                <c:pt idx="285">
                  <c:v>80.956565462350781</c:v>
                </c:pt>
                <c:pt idx="286">
                  <c:v>81.586144670477623</c:v>
                </c:pt>
                <c:pt idx="287">
                  <c:v>82.219388285924481</c:v>
                </c:pt>
                <c:pt idx="288">
                  <c:v>82.850677277816715</c:v>
                </c:pt>
                <c:pt idx="289">
                  <c:v>83.479944674354627</c:v>
                </c:pt>
                <c:pt idx="290">
                  <c:v>84.107124806793962</c:v>
                </c:pt>
                <c:pt idx="291">
                  <c:v>84.7321527686899</c:v>
                </c:pt>
                <c:pt idx="292">
                  <c:v>85.361737590011884</c:v>
                </c:pt>
                <c:pt idx="293">
                  <c:v>85.9953749164454</c:v>
                </c:pt>
                <c:pt idx="294">
                  <c:v>86.638225867925385</c:v>
                </c:pt>
                <c:pt idx="295">
                  <c:v>87.278837367246666</c:v>
                </c:pt>
                <c:pt idx="296">
                  <c:v>87.925020559393957</c:v>
                </c:pt>
                <c:pt idx="297">
                  <c:v>88.573418618240183</c:v>
                </c:pt>
                <c:pt idx="298">
                  <c:v>89.227962748825959</c:v>
                </c:pt>
                <c:pt idx="299">
                  <c:v>89.882862277298884</c:v>
                </c:pt>
                <c:pt idx="300">
                  <c:v>90.535494701930332</c:v>
                </c:pt>
                <c:pt idx="301">
                  <c:v>91.185793026836137</c:v>
                </c:pt>
                <c:pt idx="302">
                  <c:v>91.833691596827848</c:v>
                </c:pt>
                <c:pt idx="303">
                  <c:v>92.479126322880063</c:v>
                </c:pt>
                <c:pt idx="304">
                  <c:v>93.131478350350932</c:v>
                </c:pt>
                <c:pt idx="305">
                  <c:v>93.783347055442576</c:v>
                </c:pt>
                <c:pt idx="306">
                  <c:v>94.432721954585247</c:v>
                </c:pt>
                <c:pt idx="307">
                  <c:v>95.079539982561698</c:v>
                </c:pt>
                <c:pt idx="308">
                  <c:v>95.723739533649422</c:v>
                </c:pt>
                <c:pt idx="309">
                  <c:v>96.365260612281219</c:v>
                </c:pt>
                <c:pt idx="310">
                  <c:v>97.0141394046382</c:v>
                </c:pt>
                <c:pt idx="311">
                  <c:v>97.662028688574722</c:v>
                </c:pt>
                <c:pt idx="312">
                  <c:v>98.307215416196584</c:v>
                </c:pt>
                <c:pt idx="313">
                  <c:v>98.949640817149728</c:v>
                </c:pt>
                <c:pt idx="314">
                  <c:v>99.589247632912048</c:v>
                </c:pt>
                <c:pt idx="315">
                  <c:v>100.23005843046664</c:v>
                </c:pt>
                <c:pt idx="316">
                  <c:v>100.88554599731894</c:v>
                </c:pt>
                <c:pt idx="317">
                  <c:v>101.54000744871993</c:v>
                </c:pt>
                <c:pt idx="318">
                  <c:v>102.1916707885083</c:v>
                </c:pt>
                <c:pt idx="319">
                  <c:v>102.84047660125177</c:v>
                </c:pt>
                <c:pt idx="320">
                  <c:v>103.48636721882585</c:v>
                </c:pt>
                <c:pt idx="321">
                  <c:v>104.12928715636902</c:v>
                </c:pt>
                <c:pt idx="322">
                  <c:v>104.77833753486702</c:v>
                </c:pt>
                <c:pt idx="323">
                  <c:v>105.42722920280163</c:v>
                </c:pt>
                <c:pt idx="324">
                  <c:v>106.07312859030948</c:v>
                </c:pt>
                <c:pt idx="325">
                  <c:v>106.71598113369923</c:v>
                </c:pt>
                <c:pt idx="326">
                  <c:v>107.3557337560797</c:v>
                </c:pt>
                <c:pt idx="327">
                  <c:v>107.99233580755026</c:v>
                </c:pt>
                <c:pt idx="328">
                  <c:v>108.63361958090147</c:v>
                </c:pt>
                <c:pt idx="329">
                  <c:v>109.27609671706107</c:v>
                </c:pt>
                <c:pt idx="330">
                  <c:v>109.91540805985183</c:v>
                </c:pt>
                <c:pt idx="331">
                  <c:v>110.55150415328814</c:v>
                </c:pt>
                <c:pt idx="332">
                  <c:v>111.18433666490647</c:v>
                </c:pt>
                <c:pt idx="333">
                  <c:v>111.81385994404548</c:v>
                </c:pt>
                <c:pt idx="334">
                  <c:v>112.44429223293531</c:v>
                </c:pt>
                <c:pt idx="335">
                  <c:v>113.08538059089891</c:v>
                </c:pt>
                <c:pt idx="336">
                  <c:v>113.72412370354769</c:v>
                </c:pt>
              </c:numCache>
            </c:numRef>
          </c:xVal>
          <c:yVal>
            <c:numRef>
              <c:f>DATA_1!$H$11:$H$1000</c:f>
              <c:numCache>
                <c:formatCode>0.00</c:formatCode>
                <c:ptCount val="990"/>
                <c:pt idx="0">
                  <c:v>799</c:v>
                </c:pt>
                <c:pt idx="1">
                  <c:v>797.32647262779528</c:v>
                </c:pt>
                <c:pt idx="2">
                  <c:v>795.65344332474444</c:v>
                </c:pt>
                <c:pt idx="3">
                  <c:v>793.97276321521906</c:v>
                </c:pt>
                <c:pt idx="4">
                  <c:v>792.28550034803311</c:v>
                </c:pt>
                <c:pt idx="5">
                  <c:v>790.59868141751303</c:v>
                </c:pt>
                <c:pt idx="6">
                  <c:v>788.91230663279123</c:v>
                </c:pt>
                <c:pt idx="7">
                  <c:v>787.22637612089932</c:v>
                </c:pt>
                <c:pt idx="8">
                  <c:v>785.54089010771577</c:v>
                </c:pt>
                <c:pt idx="9">
                  <c:v>783.84802776754418</c:v>
                </c:pt>
                <c:pt idx="10">
                  <c:v>782.15189518129171</c:v>
                </c:pt>
                <c:pt idx="11">
                  <c:v>780.45618600754199</c:v>
                </c:pt>
                <c:pt idx="12">
                  <c:v>778.76090039942244</c:v>
                </c:pt>
                <c:pt idx="13">
                  <c:v>777.06603840693458</c:v>
                </c:pt>
                <c:pt idx="14">
                  <c:v>775.37160033056784</c:v>
                </c:pt>
                <c:pt idx="15">
                  <c:v>773.66884387189975</c:v>
                </c:pt>
                <c:pt idx="16">
                  <c:v>771.96403573208306</c:v>
                </c:pt>
                <c:pt idx="17">
                  <c:v>770.25963021307587</c:v>
                </c:pt>
                <c:pt idx="18">
                  <c:v>768.55562737123898</c:v>
                </c:pt>
                <c:pt idx="19">
                  <c:v>766.85202723777218</c:v>
                </c:pt>
                <c:pt idx="20">
                  <c:v>765.14883018398393</c:v>
                </c:pt>
                <c:pt idx="21">
                  <c:v>763.4361255612821</c:v>
                </c:pt>
                <c:pt idx="22">
                  <c:v>761.72285415359499</c:v>
                </c:pt>
                <c:pt idx="23">
                  <c:v>760.00996451638355</c:v>
                </c:pt>
                <c:pt idx="24">
                  <c:v>758.29616851489925</c:v>
                </c:pt>
                <c:pt idx="25">
                  <c:v>756.58238827160426</c:v>
                </c:pt>
                <c:pt idx="26">
                  <c:v>754.86818689337281</c:v>
                </c:pt>
                <c:pt idx="27">
                  <c:v>753.14471736613518</c:v>
                </c:pt>
                <c:pt idx="28">
                  <c:v>751.4216028838423</c:v>
                </c:pt>
                <c:pt idx="29">
                  <c:v>749.69884396394559</c:v>
                </c:pt>
                <c:pt idx="30">
                  <c:v>747.97418904544986</c:v>
                </c:pt>
                <c:pt idx="31">
                  <c:v>746.2445905159891</c:v>
                </c:pt>
                <c:pt idx="32">
                  <c:v>744.51252247871639</c:v>
                </c:pt>
                <c:pt idx="33">
                  <c:v>742.77360331170269</c:v>
                </c:pt>
                <c:pt idx="34">
                  <c:v>741.03498154671991</c:v>
                </c:pt>
                <c:pt idx="35">
                  <c:v>739.29665780834443</c:v>
                </c:pt>
                <c:pt idx="36">
                  <c:v>737.55863077834033</c:v>
                </c:pt>
                <c:pt idx="37">
                  <c:v>735.82090121002921</c:v>
                </c:pt>
                <c:pt idx="38">
                  <c:v>734.07844762916557</c:v>
                </c:pt>
                <c:pt idx="39">
                  <c:v>732.33177853802931</c:v>
                </c:pt>
                <c:pt idx="40">
                  <c:v>730.58538796341293</c:v>
                </c:pt>
                <c:pt idx="41">
                  <c:v>728.83927597099887</c:v>
                </c:pt>
                <c:pt idx="42">
                  <c:v>727.09344148539958</c:v>
                </c:pt>
                <c:pt idx="43">
                  <c:v>725.3478856034385</c:v>
                </c:pt>
                <c:pt idx="44">
                  <c:v>723.59533223366145</c:v>
                </c:pt>
                <c:pt idx="45">
                  <c:v>721.8412285128644</c:v>
                </c:pt>
                <c:pt idx="46">
                  <c:v>720.08738502024369</c:v>
                </c:pt>
                <c:pt idx="47">
                  <c:v>718.33380090746391</c:v>
                </c:pt>
                <c:pt idx="48">
                  <c:v>716.58047593202105</c:v>
                </c:pt>
                <c:pt idx="49">
                  <c:v>714.82656083884626</c:v>
                </c:pt>
                <c:pt idx="50">
                  <c:v>713.06510789269123</c:v>
                </c:pt>
                <c:pt idx="51">
                  <c:v>711.3038963550174</c:v>
                </c:pt>
                <c:pt idx="52">
                  <c:v>709.54292720959143</c:v>
                </c:pt>
                <c:pt idx="53">
                  <c:v>707.78219900485078</c:v>
                </c:pt>
                <c:pt idx="54">
                  <c:v>706.02171236482309</c:v>
                </c:pt>
                <c:pt idx="55">
                  <c:v>704.25789582299626</c:v>
                </c:pt>
                <c:pt idx="56">
                  <c:v>702.48240423017944</c:v>
                </c:pt>
                <c:pt idx="57">
                  <c:v>700.707100871894</c:v>
                </c:pt>
                <c:pt idx="58">
                  <c:v>698.93198751217608</c:v>
                </c:pt>
                <c:pt idx="59">
                  <c:v>697.15706209187465</c:v>
                </c:pt>
                <c:pt idx="60">
                  <c:v>695.38232545923529</c:v>
                </c:pt>
                <c:pt idx="61">
                  <c:v>693.60191972120515</c:v>
                </c:pt>
                <c:pt idx="62">
                  <c:v>691.82007940680728</c:v>
                </c:pt>
                <c:pt idx="63">
                  <c:v>690.03841354915448</c:v>
                </c:pt>
                <c:pt idx="64">
                  <c:v>688.25692051686815</c:v>
                </c:pt>
                <c:pt idx="65">
                  <c:v>686.47560002627517</c:v>
                </c:pt>
                <c:pt idx="66">
                  <c:v>684.69325656922933</c:v>
                </c:pt>
                <c:pt idx="67">
                  <c:v>682.90529441770207</c:v>
                </c:pt>
                <c:pt idx="68">
                  <c:v>681.11749093629419</c:v>
                </c:pt>
                <c:pt idx="69">
                  <c:v>679.3298474669723</c:v>
                </c:pt>
                <c:pt idx="70">
                  <c:v>677.54236147589336</c:v>
                </c:pt>
                <c:pt idx="71">
                  <c:v>675.7550344011263</c:v>
                </c:pt>
                <c:pt idx="72">
                  <c:v>673.96411029090041</c:v>
                </c:pt>
                <c:pt idx="73">
                  <c:v>672.17058500206667</c:v>
                </c:pt>
                <c:pt idx="74">
                  <c:v>670.37720566627286</c:v>
                </c:pt>
                <c:pt idx="75">
                  <c:v>668.58397175246762</c:v>
                </c:pt>
                <c:pt idx="76">
                  <c:v>666.79088191363451</c:v>
                </c:pt>
                <c:pt idx="77">
                  <c:v>664.99793139753967</c:v>
                </c:pt>
                <c:pt idx="78">
                  <c:v>663.19909753720106</c:v>
                </c:pt>
                <c:pt idx="79">
                  <c:v>661.40039599997374</c:v>
                </c:pt>
                <c:pt idx="80">
                  <c:v>659.62917934776863</c:v>
                </c:pt>
                <c:pt idx="81">
                  <c:v>657.96619389339594</c:v>
                </c:pt>
                <c:pt idx="82">
                  <c:v>656.30337123905065</c:v>
                </c:pt>
                <c:pt idx="83">
                  <c:v>654.63957466840759</c:v>
                </c:pt>
                <c:pt idx="84">
                  <c:v>652.97179961303709</c:v>
                </c:pt>
                <c:pt idx="85">
                  <c:v>651.30417359410785</c:v>
                </c:pt>
                <c:pt idx="86">
                  <c:v>649.63669773785455</c:v>
                </c:pt>
                <c:pt idx="87">
                  <c:v>647.96936860126527</c:v>
                </c:pt>
                <c:pt idx="88">
                  <c:v>646.30218831475747</c:v>
                </c:pt>
                <c:pt idx="89">
                  <c:v>644.63408437842691</c:v>
                </c:pt>
                <c:pt idx="90">
                  <c:v>642.96228446519751</c:v>
                </c:pt>
                <c:pt idx="91">
                  <c:v>641.29062068192468</c:v>
                </c:pt>
                <c:pt idx="92">
                  <c:v>639.61909411889258</c:v>
                </c:pt>
                <c:pt idx="93">
                  <c:v>637.94770142270693</c:v>
                </c:pt>
                <c:pt idx="94">
                  <c:v>636.27644472926761</c:v>
                </c:pt>
                <c:pt idx="95">
                  <c:v>634.60218636410195</c:v>
                </c:pt>
                <c:pt idx="96">
                  <c:v>632.91738049249318</c:v>
                </c:pt>
                <c:pt idx="97">
                  <c:v>631.23265307413442</c:v>
                </c:pt>
                <c:pt idx="98">
                  <c:v>629.54800552356426</c:v>
                </c:pt>
                <c:pt idx="99">
                  <c:v>627.86343352734821</c:v>
                </c:pt>
                <c:pt idx="100">
                  <c:v>626.17893993377061</c:v>
                </c:pt>
                <c:pt idx="101">
                  <c:v>624.49345104605868</c:v>
                </c:pt>
                <c:pt idx="102">
                  <c:v>622.80552277230595</c:v>
                </c:pt>
                <c:pt idx="103">
                  <c:v>621.11766446620561</c:v>
                </c:pt>
                <c:pt idx="104">
                  <c:v>619.42987697141223</c:v>
                </c:pt>
                <c:pt idx="105">
                  <c:v>617.74215634966379</c:v>
                </c:pt>
                <c:pt idx="106">
                  <c:v>616.05450567798175</c:v>
                </c:pt>
                <c:pt idx="107">
                  <c:v>614.36571249639269</c:v>
                </c:pt>
                <c:pt idx="108">
                  <c:v>612.67495706980878</c:v>
                </c:pt>
                <c:pt idx="109">
                  <c:v>610.98426199190533</c:v>
                </c:pt>
                <c:pt idx="110">
                  <c:v>609.29363072787896</c:v>
                </c:pt>
                <c:pt idx="111">
                  <c:v>607.59879513259045</c:v>
                </c:pt>
                <c:pt idx="112">
                  <c:v>605.90125230400952</c:v>
                </c:pt>
                <c:pt idx="113">
                  <c:v>604.2027032360669</c:v>
                </c:pt>
                <c:pt idx="114">
                  <c:v>602.50300486146136</c:v>
                </c:pt>
                <c:pt idx="115">
                  <c:v>600.80332989051306</c:v>
                </c:pt>
                <c:pt idx="116">
                  <c:v>599.10367771384188</c:v>
                </c:pt>
                <c:pt idx="117">
                  <c:v>597.40404489041953</c:v>
                </c:pt>
                <c:pt idx="118">
                  <c:v>595.70443563689275</c:v>
                </c:pt>
                <c:pt idx="119">
                  <c:v>594.00375018969919</c:v>
                </c:pt>
                <c:pt idx="120">
                  <c:v>592.30230227982804</c:v>
                </c:pt>
                <c:pt idx="121">
                  <c:v>590.60087426504106</c:v>
                </c:pt>
                <c:pt idx="122">
                  <c:v>588.89946421911429</c:v>
                </c:pt>
                <c:pt idx="123">
                  <c:v>587.19807004402207</c:v>
                </c:pt>
                <c:pt idx="124">
                  <c:v>585.49669595852242</c:v>
                </c:pt>
                <c:pt idx="125">
                  <c:v>583.79422527109693</c:v>
                </c:pt>
                <c:pt idx="126">
                  <c:v>582.09130823675537</c:v>
                </c:pt>
                <c:pt idx="127">
                  <c:v>580.38672957823553</c:v>
                </c:pt>
                <c:pt idx="128">
                  <c:v>578.68061781991378</c:v>
                </c:pt>
                <c:pt idx="129">
                  <c:v>577.03305037741586</c:v>
                </c:pt>
                <c:pt idx="130">
                  <c:v>575.3893640262105</c:v>
                </c:pt>
                <c:pt idx="131">
                  <c:v>573.74328374922129</c:v>
                </c:pt>
                <c:pt idx="132">
                  <c:v>572.09645708821631</c:v>
                </c:pt>
                <c:pt idx="133">
                  <c:v>570.44963053912215</c:v>
                </c:pt>
                <c:pt idx="134">
                  <c:v>568.80280003959626</c:v>
                </c:pt>
                <c:pt idx="135">
                  <c:v>567.15596536705107</c:v>
                </c:pt>
                <c:pt idx="136">
                  <c:v>565.50913084203705</c:v>
                </c:pt>
                <c:pt idx="137">
                  <c:v>563.86035886207094</c:v>
                </c:pt>
                <c:pt idx="138">
                  <c:v>562.21070997020627</c:v>
                </c:pt>
                <c:pt idx="139">
                  <c:v>560.56105439480689</c:v>
                </c:pt>
                <c:pt idx="140">
                  <c:v>558.91139637814479</c:v>
                </c:pt>
                <c:pt idx="141">
                  <c:v>557.26174016249217</c:v>
                </c:pt>
                <c:pt idx="142">
                  <c:v>555.60751269961759</c:v>
                </c:pt>
                <c:pt idx="143">
                  <c:v>553.94802901903711</c:v>
                </c:pt>
                <c:pt idx="144">
                  <c:v>552.28791090781726</c:v>
                </c:pt>
                <c:pt idx="145">
                  <c:v>550.62777017938902</c:v>
                </c:pt>
                <c:pt idx="146">
                  <c:v>548.9676043378721</c:v>
                </c:pt>
                <c:pt idx="147">
                  <c:v>547.30741133078436</c:v>
                </c:pt>
                <c:pt idx="148">
                  <c:v>545.64719600924775</c:v>
                </c:pt>
                <c:pt idx="149">
                  <c:v>543.98611840340595</c:v>
                </c:pt>
                <c:pt idx="150">
                  <c:v>542.32447873086801</c:v>
                </c:pt>
                <c:pt idx="151">
                  <c:v>540.66281912805016</c:v>
                </c:pt>
                <c:pt idx="152">
                  <c:v>539.00113759658586</c:v>
                </c:pt>
                <c:pt idx="153">
                  <c:v>537.33943171192982</c:v>
                </c:pt>
                <c:pt idx="154">
                  <c:v>535.67770619317969</c:v>
                </c:pt>
                <c:pt idx="155">
                  <c:v>534.01529651494116</c:v>
                </c:pt>
                <c:pt idx="156">
                  <c:v>532.35240625449035</c:v>
                </c:pt>
                <c:pt idx="157">
                  <c:v>530.68949851661614</c:v>
                </c:pt>
                <c:pt idx="158">
                  <c:v>530</c:v>
                </c:pt>
                <c:pt idx="159">
                  <c:v>529.99999999999989</c:v>
                </c:pt>
                <c:pt idx="160">
                  <c:v>529.99999999999989</c:v>
                </c:pt>
                <c:pt idx="161">
                  <c:v>529.99999999999989</c:v>
                </c:pt>
                <c:pt idx="162">
                  <c:v>529.99999999999989</c:v>
                </c:pt>
                <c:pt idx="163">
                  <c:v>529.99999999999989</c:v>
                </c:pt>
                <c:pt idx="164">
                  <c:v>529.99999999999989</c:v>
                </c:pt>
                <c:pt idx="165">
                  <c:v>529.99999999999989</c:v>
                </c:pt>
                <c:pt idx="166">
                  <c:v>529.99999999999989</c:v>
                </c:pt>
                <c:pt idx="167">
                  <c:v>529.99999999999989</c:v>
                </c:pt>
                <c:pt idx="168">
                  <c:v>529.99999999999989</c:v>
                </c:pt>
                <c:pt idx="169">
                  <c:v>529.99999999999989</c:v>
                </c:pt>
                <c:pt idx="170">
                  <c:v>529.99999999999989</c:v>
                </c:pt>
                <c:pt idx="171">
                  <c:v>529.99999999999989</c:v>
                </c:pt>
                <c:pt idx="172">
                  <c:v>529.99999999999989</c:v>
                </c:pt>
                <c:pt idx="173">
                  <c:v>529.99999999999989</c:v>
                </c:pt>
                <c:pt idx="174">
                  <c:v>529.99999999999989</c:v>
                </c:pt>
                <c:pt idx="175">
                  <c:v>529.99999999999989</c:v>
                </c:pt>
                <c:pt idx="176">
                  <c:v>529.99999999999989</c:v>
                </c:pt>
                <c:pt idx="177">
                  <c:v>529.99999999999989</c:v>
                </c:pt>
                <c:pt idx="178">
                  <c:v>529.99999999999989</c:v>
                </c:pt>
                <c:pt idx="179">
                  <c:v>529.99999999999989</c:v>
                </c:pt>
                <c:pt idx="180">
                  <c:v>529.99999999999989</c:v>
                </c:pt>
                <c:pt idx="181">
                  <c:v>529.99999999999989</c:v>
                </c:pt>
                <c:pt idx="182">
                  <c:v>529.99999999999989</c:v>
                </c:pt>
                <c:pt idx="183">
                  <c:v>530</c:v>
                </c:pt>
                <c:pt idx="184">
                  <c:v>530.96181068165458</c:v>
                </c:pt>
                <c:pt idx="185">
                  <c:v>532.81747834626742</c:v>
                </c:pt>
                <c:pt idx="186">
                  <c:v>534.67312736801887</c:v>
                </c:pt>
                <c:pt idx="187">
                  <c:v>536.5290302751082</c:v>
                </c:pt>
                <c:pt idx="188">
                  <c:v>538.38498362178632</c:v>
                </c:pt>
                <c:pt idx="189">
                  <c:v>540.24092714927428</c:v>
                </c:pt>
                <c:pt idx="190">
                  <c:v>542.09686262595653</c:v>
                </c:pt>
                <c:pt idx="191">
                  <c:v>543.95278918631539</c:v>
                </c:pt>
                <c:pt idx="192">
                  <c:v>545.80876196525401</c:v>
                </c:pt>
                <c:pt idx="193">
                  <c:v>547.66480783084523</c:v>
                </c:pt>
                <c:pt idx="194">
                  <c:v>549.52085302392607</c:v>
                </c:pt>
                <c:pt idx="195">
                  <c:v>551.37689694176538</c:v>
                </c:pt>
                <c:pt idx="196">
                  <c:v>553.23294143887745</c:v>
                </c:pt>
                <c:pt idx="197">
                  <c:v>555.08897844116632</c:v>
                </c:pt>
                <c:pt idx="198">
                  <c:v>556.94492466645113</c:v>
                </c:pt>
                <c:pt idx="199">
                  <c:v>558.80088004212416</c:v>
                </c:pt>
                <c:pt idx="200">
                  <c:v>560.6568417301728</c:v>
                </c:pt>
                <c:pt idx="201">
                  <c:v>562.51281281361526</c:v>
                </c:pt>
                <c:pt idx="202">
                  <c:v>564.36879097681299</c:v>
                </c:pt>
                <c:pt idx="203">
                  <c:v>566.2245373035006</c:v>
                </c:pt>
                <c:pt idx="204">
                  <c:v>568.08017815283233</c:v>
                </c:pt>
                <c:pt idx="205">
                  <c:v>569.93547390111701</c:v>
                </c:pt>
                <c:pt idx="206">
                  <c:v>571.78987221461114</c:v>
                </c:pt>
                <c:pt idx="207">
                  <c:v>573.64431083257136</c:v>
                </c:pt>
                <c:pt idx="208">
                  <c:v>575.49846143470518</c:v>
                </c:pt>
                <c:pt idx="209">
                  <c:v>577.35177328607847</c:v>
                </c:pt>
                <c:pt idx="210">
                  <c:v>579.19916627589964</c:v>
                </c:pt>
                <c:pt idx="211">
                  <c:v>581.04206520791558</c:v>
                </c:pt>
                <c:pt idx="212">
                  <c:v>582.88503509962322</c:v>
                </c:pt>
                <c:pt idx="213">
                  <c:v>584.72807375335924</c:v>
                </c:pt>
                <c:pt idx="214">
                  <c:v>586.56951151187434</c:v>
                </c:pt>
                <c:pt idx="215">
                  <c:v>588.41074186193521</c:v>
                </c:pt>
                <c:pt idx="216">
                  <c:v>590.2520522113166</c:v>
                </c:pt>
                <c:pt idx="217">
                  <c:v>592.09344423450591</c:v>
                </c:pt>
                <c:pt idx="218">
                  <c:v>593.9349169968815</c:v>
                </c:pt>
                <c:pt idx="219">
                  <c:v>595.77548069562306</c:v>
                </c:pt>
                <c:pt idx="220">
                  <c:v>597.61477975340608</c:v>
                </c:pt>
                <c:pt idx="221">
                  <c:v>599.45417096401297</c:v>
                </c:pt>
                <c:pt idx="222">
                  <c:v>601.29365376013698</c:v>
                </c:pt>
                <c:pt idx="223">
                  <c:v>603.1332298212011</c:v>
                </c:pt>
                <c:pt idx="224">
                  <c:v>604.97289628892395</c:v>
                </c:pt>
                <c:pt idx="225">
                  <c:v>606.80994115312251</c:v>
                </c:pt>
                <c:pt idx="226">
                  <c:v>608.64705052109912</c:v>
                </c:pt>
                <c:pt idx="227">
                  <c:v>610.48426243015263</c:v>
                </c:pt>
                <c:pt idx="228">
                  <c:v>612.32157950815645</c:v>
                </c:pt>
                <c:pt idx="229">
                  <c:v>614.15900006796551</c:v>
                </c:pt>
                <c:pt idx="230">
                  <c:v>615.99478443466182</c:v>
                </c:pt>
                <c:pt idx="231">
                  <c:v>617.82901235012434</c:v>
                </c:pt>
                <c:pt idx="232">
                  <c:v>619.65818760629998</c:v>
                </c:pt>
                <c:pt idx="233">
                  <c:v>621.48752207109987</c:v>
                </c:pt>
                <c:pt idx="234">
                  <c:v>623.31701371557187</c:v>
                </c:pt>
                <c:pt idx="235">
                  <c:v>625.14631415925703</c:v>
                </c:pt>
                <c:pt idx="236">
                  <c:v>626.97180460393201</c:v>
                </c:pt>
                <c:pt idx="237">
                  <c:v>628.79746743573787</c:v>
                </c:pt>
                <c:pt idx="238">
                  <c:v>630.62330101778014</c:v>
                </c:pt>
                <c:pt idx="239">
                  <c:v>632.44930696353731</c:v>
                </c:pt>
                <c:pt idx="240">
                  <c:v>634.27548378439906</c:v>
                </c:pt>
                <c:pt idx="241">
                  <c:v>636.09892116042386</c:v>
                </c:pt>
                <c:pt idx="242">
                  <c:v>637.92062979202581</c:v>
                </c:pt>
                <c:pt idx="243">
                  <c:v>639.74252392164101</c:v>
                </c:pt>
                <c:pt idx="244">
                  <c:v>641.56460396260206</c:v>
                </c:pt>
                <c:pt idx="245">
                  <c:v>643.38687044701612</c:v>
                </c:pt>
                <c:pt idx="246">
                  <c:v>645.20870560481046</c:v>
                </c:pt>
                <c:pt idx="247">
                  <c:v>647.02599203640989</c:v>
                </c:pt>
                <c:pt idx="248">
                  <c:v>648.84347999026556</c:v>
                </c:pt>
                <c:pt idx="249">
                  <c:v>650.6611677233268</c:v>
                </c:pt>
                <c:pt idx="250">
                  <c:v>652.4790573955072</c:v>
                </c:pt>
                <c:pt idx="251">
                  <c:v>654.29714728149861</c:v>
                </c:pt>
                <c:pt idx="252">
                  <c:v>656.11180863752918</c:v>
                </c:pt>
                <c:pt idx="253">
                  <c:v>657.92439914468366</c:v>
                </c:pt>
                <c:pt idx="254">
                  <c:v>659.73720580203803</c:v>
                </c:pt>
                <c:pt idx="255">
                  <c:v>661.52299189863322</c:v>
                </c:pt>
                <c:pt idx="256">
                  <c:v>663.29757902749907</c:v>
                </c:pt>
                <c:pt idx="257">
                  <c:v>665.06939561477384</c:v>
                </c:pt>
                <c:pt idx="258">
                  <c:v>666.83447140948579</c:v>
                </c:pt>
                <c:pt idx="259">
                  <c:v>668.59989125282482</c:v>
                </c:pt>
                <c:pt idx="260">
                  <c:v>670.36565380955039</c:v>
                </c:pt>
                <c:pt idx="261">
                  <c:v>672.13175994663766</c:v>
                </c:pt>
                <c:pt idx="262">
                  <c:v>673.89820862453348</c:v>
                </c:pt>
                <c:pt idx="263">
                  <c:v>675.66202501816747</c:v>
                </c:pt>
                <c:pt idx="264">
                  <c:v>677.42127103195685</c:v>
                </c:pt>
                <c:pt idx="265">
                  <c:v>679.18087921658605</c:v>
                </c:pt>
                <c:pt idx="266">
                  <c:v>680.94084889953911</c:v>
                </c:pt>
                <c:pt idx="267">
                  <c:v>682.70118097380282</c:v>
                </c:pt>
                <c:pt idx="268">
                  <c:v>684.46187385978624</c:v>
                </c:pt>
                <c:pt idx="269">
                  <c:v>686.21705909843104</c:v>
                </c:pt>
                <c:pt idx="270">
                  <c:v>687.97004133720509</c:v>
                </c:pt>
                <c:pt idx="271">
                  <c:v>689.72340449597391</c:v>
                </c:pt>
                <c:pt idx="272">
                  <c:v>691.47714906327496</c:v>
                </c:pt>
                <c:pt idx="273">
                  <c:v>693.23127512024769</c:v>
                </c:pt>
                <c:pt idx="274">
                  <c:v>694.98578088742306</c:v>
                </c:pt>
                <c:pt idx="275">
                  <c:v>696.73172775303499</c:v>
                </c:pt>
                <c:pt idx="276">
                  <c:v>698.47281442011945</c:v>
                </c:pt>
                <c:pt idx="277">
                  <c:v>700.20775515270554</c:v>
                </c:pt>
                <c:pt idx="278">
                  <c:v>701.94316884984585</c:v>
                </c:pt>
                <c:pt idx="279">
                  <c:v>703.67905458542998</c:v>
                </c:pt>
                <c:pt idx="280">
                  <c:v>705.4129890779891</c:v>
                </c:pt>
                <c:pt idx="281">
                  <c:v>707.13970632946723</c:v>
                </c:pt>
                <c:pt idx="282">
                  <c:v>708.86691918869053</c:v>
                </c:pt>
                <c:pt idx="283">
                  <c:v>710.5946269128516</c:v>
                </c:pt>
                <c:pt idx="284">
                  <c:v>712.32282952353432</c:v>
                </c:pt>
                <c:pt idx="285">
                  <c:v>714.05152618489603</c:v>
                </c:pt>
                <c:pt idx="286">
                  <c:v>715.77590117409261</c:v>
                </c:pt>
                <c:pt idx="287">
                  <c:v>717.49493747311124</c:v>
                </c:pt>
                <c:pt idx="288">
                  <c:v>719.21449160305281</c:v>
                </c:pt>
                <c:pt idx="289">
                  <c:v>720.93456303721064</c:v>
                </c:pt>
                <c:pt idx="290">
                  <c:v>722.65515182367881</c:v>
                </c:pt>
                <c:pt idx="291">
                  <c:v>724.37625702278649</c:v>
                </c:pt>
                <c:pt idx="292">
                  <c:v>726.09073250516917</c:v>
                </c:pt>
                <c:pt idx="293">
                  <c:v>727.80064725045565</c:v>
                </c:pt>
                <c:pt idx="294">
                  <c:v>729.50608999486087</c:v>
                </c:pt>
                <c:pt idx="295">
                  <c:v>731.212096748617</c:v>
                </c:pt>
                <c:pt idx="296">
                  <c:v>732.91022067590245</c:v>
                </c:pt>
                <c:pt idx="297">
                  <c:v>734.60417802440577</c:v>
                </c:pt>
                <c:pt idx="298">
                  <c:v>736.28925979830058</c:v>
                </c:pt>
                <c:pt idx="299">
                  <c:v>737.97210858899655</c:v>
                </c:pt>
                <c:pt idx="300">
                  <c:v>739.65562909229334</c:v>
                </c:pt>
                <c:pt idx="301">
                  <c:v>741.3398202102087</c:v>
                </c:pt>
                <c:pt idx="302">
                  <c:v>743.02468100744136</c:v>
                </c:pt>
                <c:pt idx="303">
                  <c:v>744.71021123342757</c:v>
                </c:pt>
                <c:pt idx="304">
                  <c:v>746.38572619388697</c:v>
                </c:pt>
                <c:pt idx="305">
                  <c:v>748.05971861998387</c:v>
                </c:pt>
                <c:pt idx="306">
                  <c:v>749.73440848407779</c:v>
                </c:pt>
                <c:pt idx="307">
                  <c:v>751.40979471301591</c:v>
                </c:pt>
                <c:pt idx="308">
                  <c:v>753.08587647803313</c:v>
                </c:pt>
                <c:pt idx="309">
                  <c:v>754.76265353061547</c:v>
                </c:pt>
                <c:pt idx="310">
                  <c:v>756.4286439177979</c:v>
                </c:pt>
                <c:pt idx="311">
                  <c:v>758.0934631889296</c:v>
                </c:pt>
                <c:pt idx="312">
                  <c:v>759.75900590197432</c:v>
                </c:pt>
                <c:pt idx="313">
                  <c:v>761.42527114161101</c:v>
                </c:pt>
                <c:pt idx="314">
                  <c:v>763.09225818101652</c:v>
                </c:pt>
                <c:pt idx="315">
                  <c:v>764.75526296738565</c:v>
                </c:pt>
                <c:pt idx="316">
                  <c:v>766.39822740892521</c:v>
                </c:pt>
                <c:pt idx="317">
                  <c:v>768.0399364315972</c:v>
                </c:pt>
                <c:pt idx="318">
                  <c:v>769.6824822704283</c:v>
                </c:pt>
                <c:pt idx="319">
                  <c:v>771.32586278285839</c:v>
                </c:pt>
                <c:pt idx="320">
                  <c:v>772.9700764789078</c:v>
                </c:pt>
                <c:pt idx="321">
                  <c:v>774.61512359919118</c:v>
                </c:pt>
                <c:pt idx="322">
                  <c:v>776.24987625340316</c:v>
                </c:pt>
                <c:pt idx="323">
                  <c:v>777.88209234715589</c:v>
                </c:pt>
                <c:pt idx="324">
                  <c:v>779.51517303470928</c:v>
                </c:pt>
                <c:pt idx="325">
                  <c:v>781.14911656049958</c:v>
                </c:pt>
                <c:pt idx="326">
                  <c:v>782.78392100183839</c:v>
                </c:pt>
                <c:pt idx="327">
                  <c:v>784.41958663435537</c:v>
                </c:pt>
                <c:pt idx="328">
                  <c:v>786.04649557084667</c:v>
                </c:pt>
                <c:pt idx="329">
                  <c:v>787.6690038125447</c:v>
                </c:pt>
                <c:pt idx="330">
                  <c:v>789.29240432194035</c:v>
                </c:pt>
                <c:pt idx="331">
                  <c:v>790.91669587479544</c:v>
                </c:pt>
                <c:pt idx="332">
                  <c:v>792.54187601394051</c:v>
                </c:pt>
                <c:pt idx="333">
                  <c:v>794.16794500135404</c:v>
                </c:pt>
                <c:pt idx="334">
                  <c:v>795.7897141276195</c:v>
                </c:pt>
                <c:pt idx="335">
                  <c:v>797.3949596212608</c:v>
                </c:pt>
                <c:pt idx="336">
                  <c:v>799.00000000000307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65-4400-AAE2-8D3C342865DD}"/>
            </c:ext>
          </c:extLst>
        </c:ser>
        <c:ser>
          <c:idx val="8"/>
          <c:order val="1"/>
          <c:tx>
            <c:strRef>
              <c:f>DATA_1!$A$9</c:f>
              <c:strCache>
                <c:ptCount val="1"/>
                <c:pt idx="0">
                  <c:v>DAM / ROCK interface at centerline</c:v>
                </c:pt>
              </c:strCache>
            </c:strRef>
          </c:tx>
          <c:spPr>
            <a:ln w="12700" cmpd="sng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DATA_1!$D$11:$D$1000</c:f>
              <c:numCache>
                <c:formatCode>0.00</c:formatCode>
                <c:ptCount val="990"/>
                <c:pt idx="0">
                  <c:v>-116.27674412237126</c:v>
                </c:pt>
                <c:pt idx="1">
                  <c:v>-115.89502026452318</c:v>
                </c:pt>
                <c:pt idx="2">
                  <c:v>-115.51283759585075</c:v>
                </c:pt>
                <c:pt idx="3">
                  <c:v>-115.12591864162567</c:v>
                </c:pt>
                <c:pt idx="4">
                  <c:v>-114.73634938663116</c:v>
                </c:pt>
                <c:pt idx="5">
                  <c:v>-114.34634968963773</c:v>
                </c:pt>
                <c:pt idx="6">
                  <c:v>-113.95593422549588</c:v>
                </c:pt>
                <c:pt idx="7">
                  <c:v>-113.56511763782832</c:v>
                </c:pt>
                <c:pt idx="8">
                  <c:v>-113.17391443408499</c:v>
                </c:pt>
                <c:pt idx="9">
                  <c:v>-112.77468782232488</c:v>
                </c:pt>
                <c:pt idx="10">
                  <c:v>-112.37204638394161</c:v>
                </c:pt>
                <c:pt idx="11">
                  <c:v>-111.9658320036873</c:v>
                </c:pt>
                <c:pt idx="12">
                  <c:v>-111.55924426127578</c:v>
                </c:pt>
                <c:pt idx="13">
                  <c:v>-111.15229787065257</c:v>
                </c:pt>
                <c:pt idx="14">
                  <c:v>-110.74461106716784</c:v>
                </c:pt>
                <c:pt idx="15">
                  <c:v>-110.32784775569068</c:v>
                </c:pt>
                <c:pt idx="16">
                  <c:v>-109.91075333919943</c:v>
                </c:pt>
                <c:pt idx="17">
                  <c:v>-109.49334262986012</c:v>
                </c:pt>
                <c:pt idx="18">
                  <c:v>-109.0756304358918</c:v>
                </c:pt>
                <c:pt idx="19">
                  <c:v>-108.65763139031044</c:v>
                </c:pt>
                <c:pt idx="20">
                  <c:v>-108.23679739440014</c:v>
                </c:pt>
                <c:pt idx="21">
                  <c:v>-107.80930201868222</c:v>
                </c:pt>
                <c:pt idx="22">
                  <c:v>-107.38154916301099</c:v>
                </c:pt>
                <c:pt idx="23">
                  <c:v>-106.95355342299494</c:v>
                </c:pt>
                <c:pt idx="24">
                  <c:v>-106.52532935641152</c:v>
                </c:pt>
                <c:pt idx="25">
                  <c:v>-106.09689130282301</c:v>
                </c:pt>
                <c:pt idx="26">
                  <c:v>-105.66340525735392</c:v>
                </c:pt>
                <c:pt idx="27">
                  <c:v>-105.22581551677513</c:v>
                </c:pt>
                <c:pt idx="28">
                  <c:v>-104.78804251227801</c:v>
                </c:pt>
                <c:pt idx="29">
                  <c:v>-104.35010049590355</c:v>
                </c:pt>
                <c:pt idx="30">
                  <c:v>-103.91200362180422</c:v>
                </c:pt>
                <c:pt idx="31">
                  <c:v>-103.47376581851498</c:v>
                </c:pt>
                <c:pt idx="32">
                  <c:v>-103.02819217862942</c:v>
                </c:pt>
                <c:pt idx="33">
                  <c:v>-102.58116788888384</c:v>
                </c:pt>
                <c:pt idx="34">
                  <c:v>-102.13403426807923</c:v>
                </c:pt>
                <c:pt idx="35">
                  <c:v>-101.68680511196979</c:v>
                </c:pt>
                <c:pt idx="36">
                  <c:v>-101.23949403773656</c:v>
                </c:pt>
                <c:pt idx="37">
                  <c:v>-100.79081335141186</c:v>
                </c:pt>
                <c:pt idx="38">
                  <c:v>-100.33507921505212</c:v>
                </c:pt>
                <c:pt idx="39">
                  <c:v>-99.877777899679074</c:v>
                </c:pt>
                <c:pt idx="40">
                  <c:v>-99.416252549291343</c:v>
                </c:pt>
                <c:pt idx="41">
                  <c:v>-98.957182940371396</c:v>
                </c:pt>
                <c:pt idx="42">
                  <c:v>-98.498825532488951</c:v>
                </c:pt>
                <c:pt idx="43">
                  <c:v>-98.036312685006124</c:v>
                </c:pt>
                <c:pt idx="44">
                  <c:v>-97.56967706531087</c:v>
                </c:pt>
                <c:pt idx="45">
                  <c:v>-97.103043589899301</c:v>
                </c:pt>
                <c:pt idx="46">
                  <c:v>-96.636425015627992</c:v>
                </c:pt>
                <c:pt idx="47">
                  <c:v>-96.169833969350393</c:v>
                </c:pt>
                <c:pt idx="48">
                  <c:v>-95.703282828808142</c:v>
                </c:pt>
                <c:pt idx="49">
                  <c:v>-95.229842100643296</c:v>
                </c:pt>
                <c:pt idx="50">
                  <c:v>-94.755437327065394</c:v>
                </c:pt>
                <c:pt idx="51">
                  <c:v>-94.281105680895976</c:v>
                </c:pt>
                <c:pt idx="52">
                  <c:v>-93.806859211616</c:v>
                </c:pt>
                <c:pt idx="53">
                  <c:v>-93.33270975694775</c:v>
                </c:pt>
                <c:pt idx="54">
                  <c:v>-92.856691920405154</c:v>
                </c:pt>
                <c:pt idx="55">
                  <c:v>-92.375098909399853</c:v>
                </c:pt>
                <c:pt idx="56">
                  <c:v>-91.893635697832494</c:v>
                </c:pt>
                <c:pt idx="57">
                  <c:v>-91.412313657533517</c:v>
                </c:pt>
                <c:pt idx="58">
                  <c:v>-90.931144036377518</c:v>
                </c:pt>
                <c:pt idx="59">
                  <c:v>-90.450137838254946</c:v>
                </c:pt>
                <c:pt idx="60">
                  <c:v>-89.964449425584775</c:v>
                </c:pt>
                <c:pt idx="61">
                  <c:v>-89.476434345250041</c:v>
                </c:pt>
                <c:pt idx="62">
                  <c:v>-88.988614449666414</c:v>
                </c:pt>
                <c:pt idx="63">
                  <c:v>-88.501000286486388</c:v>
                </c:pt>
                <c:pt idx="64">
                  <c:v>-88.013602222439218</c:v>
                </c:pt>
                <c:pt idx="65">
                  <c:v>-87.525906921754171</c:v>
                </c:pt>
                <c:pt idx="66">
                  <c:v>-87.02576943705057</c:v>
                </c:pt>
                <c:pt idx="67">
                  <c:v>-86.525524397766532</c:v>
                </c:pt>
                <c:pt idx="68">
                  <c:v>-86.025520830838644</c:v>
                </c:pt>
                <c:pt idx="69">
                  <c:v>-85.525768567004363</c:v>
                </c:pt>
                <c:pt idx="70">
                  <c:v>-85.026277213121674</c:v>
                </c:pt>
                <c:pt idx="71">
                  <c:v>-84.523596148397317</c:v>
                </c:pt>
                <c:pt idx="72">
                  <c:v>-84.017917031341184</c:v>
                </c:pt>
                <c:pt idx="73">
                  <c:v>-83.512529310451157</c:v>
                </c:pt>
                <c:pt idx="74">
                  <c:v>-83.007442034113467</c:v>
                </c:pt>
                <c:pt idx="75">
                  <c:v>-82.502664085044927</c:v>
                </c:pt>
                <c:pt idx="76">
                  <c:v>-81.998204116403016</c:v>
                </c:pt>
                <c:pt idx="77">
                  <c:v>-81.487897065194943</c:v>
                </c:pt>
                <c:pt idx="78">
                  <c:v>-80.977691548255791</c:v>
                </c:pt>
                <c:pt idx="79">
                  <c:v>-80.401315870321156</c:v>
                </c:pt>
                <c:pt idx="80">
                  <c:v>-79.546951109364116</c:v>
                </c:pt>
                <c:pt idx="81">
                  <c:v>-78.694015961217445</c:v>
                </c:pt>
                <c:pt idx="82">
                  <c:v>-77.841278034837345</c:v>
                </c:pt>
                <c:pt idx="83">
                  <c:v>-76.984507465694961</c:v>
                </c:pt>
                <c:pt idx="84">
                  <c:v>-76.129196485246112</c:v>
                </c:pt>
                <c:pt idx="85">
                  <c:v>-75.27535109900613</c:v>
                </c:pt>
                <c:pt idx="86">
                  <c:v>-74.413777446011181</c:v>
                </c:pt>
                <c:pt idx="87">
                  <c:v>-73.549296247996637</c:v>
                </c:pt>
                <c:pt idx="88">
                  <c:v>-72.685124867952709</c:v>
                </c:pt>
                <c:pt idx="89">
                  <c:v>-71.817450597521969</c:v>
                </c:pt>
                <c:pt idx="90">
                  <c:v>-70.951271569085222</c:v>
                </c:pt>
                <c:pt idx="91">
                  <c:v>-70.086591260134952</c:v>
                </c:pt>
                <c:pt idx="92">
                  <c:v>-69.223412870292663</c:v>
                </c:pt>
                <c:pt idx="93">
                  <c:v>-68.361738883681682</c:v>
                </c:pt>
                <c:pt idx="94">
                  <c:v>-67.500320673841358</c:v>
                </c:pt>
                <c:pt idx="95">
                  <c:v>-66.635902497889759</c:v>
                </c:pt>
                <c:pt idx="96">
                  <c:v>-65.773003683847705</c:v>
                </c:pt>
                <c:pt idx="97">
                  <c:v>-64.911624868235691</c:v>
                </c:pt>
                <c:pt idx="98">
                  <c:v>-64.051766388209487</c:v>
                </c:pt>
                <c:pt idx="99">
                  <c:v>-63.193427889905628</c:v>
                </c:pt>
                <c:pt idx="100">
                  <c:v>-62.332734304514716</c:v>
                </c:pt>
                <c:pt idx="101">
                  <c:v>-61.458876533321813</c:v>
                </c:pt>
                <c:pt idx="102">
                  <c:v>-60.586541481592455</c:v>
                </c:pt>
                <c:pt idx="103">
                  <c:v>-59.715726778064415</c:v>
                </c:pt>
                <c:pt idx="104">
                  <c:v>-58.846429655826803</c:v>
                </c:pt>
                <c:pt idx="105">
                  <c:v>-57.978646747996819</c:v>
                </c:pt>
                <c:pt idx="106">
                  <c:v>-57.110895848477959</c:v>
                </c:pt>
                <c:pt idx="107">
                  <c:v>-56.241346857215632</c:v>
                </c:pt>
                <c:pt idx="108">
                  <c:v>-55.373309132668552</c:v>
                </c:pt>
                <c:pt idx="109">
                  <c:v>-54.506777292938182</c:v>
                </c:pt>
                <c:pt idx="110">
                  <c:v>-53.641745533543791</c:v>
                </c:pt>
                <c:pt idx="111">
                  <c:v>-52.778207463650759</c:v>
                </c:pt>
                <c:pt idx="112">
                  <c:v>-51.914517543385571</c:v>
                </c:pt>
                <c:pt idx="113">
                  <c:v>-51.049523849996106</c:v>
                </c:pt>
                <c:pt idx="114">
                  <c:v>-50.186011088204523</c:v>
                </c:pt>
                <c:pt idx="115">
                  <c:v>-49.3140549025889</c:v>
                </c:pt>
                <c:pt idx="116">
                  <c:v>-48.440832887610107</c:v>
                </c:pt>
                <c:pt idx="117">
                  <c:v>-47.56905965143217</c:v>
                </c:pt>
                <c:pt idx="118">
                  <c:v>-46.6970426378521</c:v>
                </c:pt>
                <c:pt idx="119">
                  <c:v>-45.824308882364029</c:v>
                </c:pt>
                <c:pt idx="120">
                  <c:v>-44.953000035164969</c:v>
                </c:pt>
                <c:pt idx="121">
                  <c:v>-44.083104071101324</c:v>
                </c:pt>
                <c:pt idx="122">
                  <c:v>-43.214608462286563</c:v>
                </c:pt>
                <c:pt idx="123">
                  <c:v>-42.347500146626778</c:v>
                </c:pt>
                <c:pt idx="124">
                  <c:v>-41.47997079036643</c:v>
                </c:pt>
                <c:pt idx="125">
                  <c:v>-40.612094719623954</c:v>
                </c:pt>
                <c:pt idx="126">
                  <c:v>-39.74557127518603</c:v>
                </c:pt>
                <c:pt idx="127">
                  <c:v>-38.880385145546015</c:v>
                </c:pt>
                <c:pt idx="128">
                  <c:v>-38.016520504865937</c:v>
                </c:pt>
                <c:pt idx="129">
                  <c:v>-37.149238926615766</c:v>
                </c:pt>
                <c:pt idx="130">
                  <c:v>-36.274483680464385</c:v>
                </c:pt>
                <c:pt idx="131">
                  <c:v>-35.39977771695623</c:v>
                </c:pt>
                <c:pt idx="132">
                  <c:v>-34.586759405982612</c:v>
                </c:pt>
                <c:pt idx="133">
                  <c:v>-33.785589027610442</c:v>
                </c:pt>
                <c:pt idx="134">
                  <c:v>-32.985442654918906</c:v>
                </c:pt>
                <c:pt idx="135">
                  <c:v>-32.186305219901413</c:v>
                </c:pt>
                <c:pt idx="136">
                  <c:v>-31.387730501195875</c:v>
                </c:pt>
                <c:pt idx="137">
                  <c:v>-30.589977708288522</c:v>
                </c:pt>
                <c:pt idx="138">
                  <c:v>-29.793187330326511</c:v>
                </c:pt>
                <c:pt idx="139">
                  <c:v>-28.997342460814327</c:v>
                </c:pt>
                <c:pt idx="140">
                  <c:v>-28.202425753228372</c:v>
                </c:pt>
                <c:pt idx="141">
                  <c:v>-27.408419476670492</c:v>
                </c:pt>
                <c:pt idx="142">
                  <c:v>-26.614865526740672</c:v>
                </c:pt>
                <c:pt idx="143">
                  <c:v>-25.822145996578872</c:v>
                </c:pt>
                <c:pt idx="144">
                  <c:v>-25.030282091339391</c:v>
                </c:pt>
                <c:pt idx="145">
                  <c:v>-24.237979362725262</c:v>
                </c:pt>
                <c:pt idx="146">
                  <c:v>-23.446442288311626</c:v>
                </c:pt>
                <c:pt idx="147">
                  <c:v>-22.655686615585328</c:v>
                </c:pt>
                <c:pt idx="148">
                  <c:v>-21.865570650059862</c:v>
                </c:pt>
                <c:pt idx="149">
                  <c:v>-21.076209457982912</c:v>
                </c:pt>
                <c:pt idx="150">
                  <c:v>-20.287581215759296</c:v>
                </c:pt>
                <c:pt idx="151">
                  <c:v>-19.499663679086009</c:v>
                </c:pt>
                <c:pt idx="152">
                  <c:v>-18.712434123796417</c:v>
                </c:pt>
                <c:pt idx="153">
                  <c:v>-17.925846032211997</c:v>
                </c:pt>
                <c:pt idx="154">
                  <c:v>-17.139837019434854</c:v>
                </c:pt>
                <c:pt idx="155">
                  <c:v>-16.354446096006221</c:v>
                </c:pt>
                <c:pt idx="156">
                  <c:v>-15.178089400735733</c:v>
                </c:pt>
                <c:pt idx="157">
                  <c:v>-13.299107715894483</c:v>
                </c:pt>
                <c:pt idx="158">
                  <c:v>-11.413342443647604</c:v>
                </c:pt>
                <c:pt idx="159">
                  <c:v>-9.5229018167471207</c:v>
                </c:pt>
                <c:pt idx="160">
                  <c:v>-7.6343967212359276</c:v>
                </c:pt>
                <c:pt idx="161">
                  <c:v>-5.7474654379165449</c:v>
                </c:pt>
                <c:pt idx="162">
                  <c:v>-3.8617453419824654</c:v>
                </c:pt>
                <c:pt idx="163">
                  <c:v>-1.9768731096219145</c:v>
                </c:pt>
                <c:pt idx="164">
                  <c:v>-9.2484926631468567E-2</c:v>
                </c:pt>
                <c:pt idx="165">
                  <c:v>1.7924227176865086</c:v>
                </c:pt>
                <c:pt idx="166">
                  <c:v>3.6776078724166537</c:v>
                </c:pt>
                <c:pt idx="167">
                  <c:v>5.5634019466591287</c:v>
                </c:pt>
                <c:pt idx="168">
                  <c:v>7.4501689998796898</c:v>
                </c:pt>
                <c:pt idx="169">
                  <c:v>9.3382725287576331</c:v>
                </c:pt>
                <c:pt idx="170">
                  <c:v>11.228075258823051</c:v>
                </c:pt>
                <c:pt idx="171">
                  <c:v>13.114998448328944</c:v>
                </c:pt>
                <c:pt idx="172">
                  <c:v>14.994173875880641</c:v>
                </c:pt>
                <c:pt idx="173">
                  <c:v>16.876082144841142</c:v>
                </c:pt>
                <c:pt idx="174">
                  <c:v>18.761072409755567</c:v>
                </c:pt>
                <c:pt idx="175">
                  <c:v>20.649492115760438</c:v>
                </c:pt>
                <c:pt idx="176">
                  <c:v>22.541686818962685</c:v>
                </c:pt>
                <c:pt idx="177">
                  <c:v>24.438000011892907</c:v>
                </c:pt>
                <c:pt idx="178">
                  <c:v>26.317876521865259</c:v>
                </c:pt>
                <c:pt idx="179">
                  <c:v>28.193639384721227</c:v>
                </c:pt>
                <c:pt idx="180">
                  <c:v>30.074369646604172</c:v>
                </c:pt>
                <c:pt idx="181">
                  <c:v>31.960385641241398</c:v>
                </c:pt>
                <c:pt idx="182">
                  <c:v>33.852003033952158</c:v>
                </c:pt>
                <c:pt idx="183">
                  <c:v>34.363695495024224</c:v>
                </c:pt>
                <c:pt idx="184">
                  <c:v>34.861294485613854</c:v>
                </c:pt>
                <c:pt idx="185">
                  <c:v>35.359100865909681</c:v>
                </c:pt>
                <c:pt idx="186">
                  <c:v>35.85706604483201</c:v>
                </c:pt>
                <c:pt idx="187">
                  <c:v>36.355264274137049</c:v>
                </c:pt>
                <c:pt idx="188">
                  <c:v>36.853696136711875</c:v>
                </c:pt>
                <c:pt idx="189">
                  <c:v>37.352362166465461</c:v>
                </c:pt>
                <c:pt idx="190">
                  <c:v>37.850976610844555</c:v>
                </c:pt>
                <c:pt idx="191">
                  <c:v>38.349538862951121</c:v>
                </c:pt>
                <c:pt idx="192">
                  <c:v>38.848284039056438</c:v>
                </c:pt>
                <c:pt idx="193">
                  <c:v>39.347272412667095</c:v>
                </c:pt>
                <c:pt idx="194">
                  <c:v>39.846504184836547</c:v>
                </c:pt>
                <c:pt idx="195">
                  <c:v>40.345979511209123</c:v>
                </c:pt>
                <c:pt idx="196">
                  <c:v>40.845627065327882</c:v>
                </c:pt>
                <c:pt idx="197">
                  <c:v>41.345308126914574</c:v>
                </c:pt>
                <c:pt idx="198">
                  <c:v>41.845234747833928</c:v>
                </c:pt>
                <c:pt idx="199">
                  <c:v>42.345406882044976</c:v>
                </c:pt>
                <c:pt idx="200">
                  <c:v>42.845824403988104</c:v>
                </c:pt>
                <c:pt idx="201">
                  <c:v>43.34648716479451</c:v>
                </c:pt>
                <c:pt idx="202">
                  <c:v>43.836735855701519</c:v>
                </c:pt>
                <c:pt idx="203">
                  <c:v>44.326050465459218</c:v>
                </c:pt>
                <c:pt idx="204">
                  <c:v>44.815558837085582</c:v>
                </c:pt>
                <c:pt idx="205">
                  <c:v>45.305260482957905</c:v>
                </c:pt>
                <c:pt idx="206">
                  <c:v>45.795154854876081</c:v>
                </c:pt>
                <c:pt idx="207">
                  <c:v>46.285366501750147</c:v>
                </c:pt>
                <c:pt idx="208">
                  <c:v>46.776082676881288</c:v>
                </c:pt>
                <c:pt idx="209">
                  <c:v>47.266992900689743</c:v>
                </c:pt>
                <c:pt idx="210">
                  <c:v>47.758096403973369</c:v>
                </c:pt>
                <c:pt idx="211">
                  <c:v>48.249392359229518</c:v>
                </c:pt>
                <c:pt idx="212">
                  <c:v>48.740879879941502</c:v>
                </c:pt>
                <c:pt idx="213">
                  <c:v>49.232892797988335</c:v>
                </c:pt>
                <c:pt idx="214">
                  <c:v>49.725177055352233</c:v>
                </c:pt>
                <c:pt idx="215">
                  <c:v>50.217902059627967</c:v>
                </c:pt>
                <c:pt idx="216">
                  <c:v>50.711134721579064</c:v>
                </c:pt>
                <c:pt idx="217">
                  <c:v>51.204561090679533</c:v>
                </c:pt>
                <c:pt idx="218">
                  <c:v>51.698263703800471</c:v>
                </c:pt>
                <c:pt idx="219">
                  <c:v>52.192328281499265</c:v>
                </c:pt>
                <c:pt idx="220">
                  <c:v>52.686586325806225</c:v>
                </c:pt>
                <c:pt idx="221">
                  <c:v>53.181036355990869</c:v>
                </c:pt>
                <c:pt idx="222">
                  <c:v>53.675676859860488</c:v>
                </c:pt>
                <c:pt idx="223">
                  <c:v>54.170506204685786</c:v>
                </c:pt>
                <c:pt idx="224">
                  <c:v>54.665695601412835</c:v>
                </c:pt>
                <c:pt idx="225">
                  <c:v>55.16110373162045</c:v>
                </c:pt>
                <c:pt idx="226">
                  <c:v>55.656699405301723</c:v>
                </c:pt>
                <c:pt idx="227">
                  <c:v>56.15248075798808</c:v>
                </c:pt>
                <c:pt idx="228">
                  <c:v>56.648445834315012</c:v>
                </c:pt>
                <c:pt idx="229">
                  <c:v>57.144644557451016</c:v>
                </c:pt>
                <c:pt idx="230">
                  <c:v>57.64111306076579</c:v>
                </c:pt>
                <c:pt idx="231">
                  <c:v>58.137763060315095</c:v>
                </c:pt>
                <c:pt idx="232">
                  <c:v>58.634592314224676</c:v>
                </c:pt>
                <c:pt idx="233">
                  <c:v>59.131598512570257</c:v>
                </c:pt>
                <c:pt idx="234">
                  <c:v>59.62877925641785</c:v>
                </c:pt>
                <c:pt idx="235">
                  <c:v>60.126190905042385</c:v>
                </c:pt>
                <c:pt idx="236">
                  <c:v>60.623783362291029</c:v>
                </c:pt>
                <c:pt idx="237">
                  <c:v>61.121546941311195</c:v>
                </c:pt>
                <c:pt idx="238">
                  <c:v>61.619478938867815</c:v>
                </c:pt>
                <c:pt idx="239">
                  <c:v>62.11757657628015</c:v>
                </c:pt>
                <c:pt idx="240">
                  <c:v>62.61578406703093</c:v>
                </c:pt>
                <c:pt idx="241">
                  <c:v>63.113999496968532</c:v>
                </c:pt>
                <c:pt idx="242">
                  <c:v>63.612382407226278</c:v>
                </c:pt>
                <c:pt idx="243">
                  <c:v>64.110929651978665</c:v>
                </c:pt>
                <c:pt idx="244">
                  <c:v>64.609638046305591</c:v>
                </c:pt>
                <c:pt idx="245">
                  <c:v>65.108504265621391</c:v>
                </c:pt>
                <c:pt idx="246">
                  <c:v>65.607283282479116</c:v>
                </c:pt>
                <c:pt idx="247">
                  <c:v>66.106192161952151</c:v>
                </c:pt>
                <c:pt idx="248">
                  <c:v>66.605253467148771</c:v>
                </c:pt>
                <c:pt idx="249">
                  <c:v>67.104463578937441</c:v>
                </c:pt>
                <c:pt idx="250">
                  <c:v>67.603818769532438</c:v>
                </c:pt>
                <c:pt idx="251">
                  <c:v>68.103163149613721</c:v>
                </c:pt>
                <c:pt idx="252">
                  <c:v>68.60241728678632</c:v>
                </c:pt>
                <c:pt idx="253">
                  <c:v>69.101810043008882</c:v>
                </c:pt>
                <c:pt idx="254">
                  <c:v>69.664612547140365</c:v>
                </c:pt>
                <c:pt idx="255">
                  <c:v>70.263404812374617</c:v>
                </c:pt>
                <c:pt idx="256">
                  <c:v>70.862487781157213</c:v>
                </c:pt>
                <c:pt idx="257">
                  <c:v>71.461105734118277</c:v>
                </c:pt>
                <c:pt idx="258">
                  <c:v>72.059860913171207</c:v>
                </c:pt>
                <c:pt idx="259">
                  <c:v>72.658897999213494</c:v>
                </c:pt>
                <c:pt idx="260">
                  <c:v>73.258211313878732</c:v>
                </c:pt>
                <c:pt idx="261">
                  <c:v>73.857795179518661</c:v>
                </c:pt>
                <c:pt idx="262">
                  <c:v>74.4574171222431</c:v>
                </c:pt>
                <c:pt idx="263">
                  <c:v>75.056319394327019</c:v>
                </c:pt>
                <c:pt idx="264">
                  <c:v>75.654109335979143</c:v>
                </c:pt>
                <c:pt idx="265">
                  <c:v>76.252167022313529</c:v>
                </c:pt>
                <c:pt idx="266">
                  <c:v>76.850486186689096</c:v>
                </c:pt>
                <c:pt idx="267">
                  <c:v>77.449060410465492</c:v>
                </c:pt>
                <c:pt idx="268">
                  <c:v>78.047066801524281</c:v>
                </c:pt>
                <c:pt idx="269">
                  <c:v>78.644688643870353</c:v>
                </c:pt>
                <c:pt idx="270">
                  <c:v>79.249061578963207</c:v>
                </c:pt>
                <c:pt idx="271">
                  <c:v>79.857703575367481</c:v>
                </c:pt>
                <c:pt idx="272">
                  <c:v>80.466568715745652</c:v>
                </c:pt>
                <c:pt idx="273">
                  <c:v>81.075649564567669</c:v>
                </c:pt>
                <c:pt idx="274">
                  <c:v>81.683959668439286</c:v>
                </c:pt>
                <c:pt idx="275">
                  <c:v>82.292354890093819</c:v>
                </c:pt>
                <c:pt idx="276">
                  <c:v>82.900952309958058</c:v>
                </c:pt>
                <c:pt idx="277">
                  <c:v>83.509743512889841</c:v>
                </c:pt>
                <c:pt idx="278">
                  <c:v>84.118720158972067</c:v>
                </c:pt>
                <c:pt idx="279">
                  <c:v>84.727628892157526</c:v>
                </c:pt>
                <c:pt idx="280">
                  <c:v>85.335668911843129</c:v>
                </c:pt>
                <c:pt idx="281">
                  <c:v>85.943878923776509</c:v>
                </c:pt>
                <c:pt idx="282">
                  <c:v>86.552250204343522</c:v>
                </c:pt>
                <c:pt idx="283">
                  <c:v>87.160773863722369</c:v>
                </c:pt>
                <c:pt idx="284">
                  <c:v>87.768767306895441</c:v>
                </c:pt>
                <c:pt idx="285">
                  <c:v>88.375264607411268</c:v>
                </c:pt>
                <c:pt idx="286">
                  <c:v>88.981017444995175</c:v>
                </c:pt>
                <c:pt idx="287">
                  <c:v>89.58691381302107</c:v>
                </c:pt>
                <c:pt idx="288">
                  <c:v>90.192943856989714</c:v>
                </c:pt>
                <c:pt idx="289">
                  <c:v>90.799097286902764</c:v>
                </c:pt>
                <c:pt idx="290">
                  <c:v>91.405364146865949</c:v>
                </c:pt>
                <c:pt idx="291">
                  <c:v>92.0104070366325</c:v>
                </c:pt>
                <c:pt idx="292">
                  <c:v>92.615001921398502</c:v>
                </c:pt>
                <c:pt idx="293">
                  <c:v>93.219692284110621</c:v>
                </c:pt>
                <c:pt idx="294">
                  <c:v>93.824467206620554</c:v>
                </c:pt>
                <c:pt idx="295">
                  <c:v>94.429315643055659</c:v>
                </c:pt>
                <c:pt idx="296">
                  <c:v>95.034226799834414</c:v>
                </c:pt>
                <c:pt idx="297">
                  <c:v>95.637281312958351</c:v>
                </c:pt>
                <c:pt idx="298">
                  <c:v>96.240222708766296</c:v>
                </c:pt>
                <c:pt idx="299">
                  <c:v>96.843207226750621</c:v>
                </c:pt>
                <c:pt idx="300">
                  <c:v>97.446222924996974</c:v>
                </c:pt>
                <c:pt idx="301">
                  <c:v>98.049258058328348</c:v>
                </c:pt>
                <c:pt idx="302">
                  <c:v>98.65205377392455</c:v>
                </c:pt>
                <c:pt idx="303">
                  <c:v>99.252818863556627</c:v>
                </c:pt>
                <c:pt idx="304">
                  <c:v>99.853582760023329</c:v>
                </c:pt>
                <c:pt idx="305">
                  <c:v>100.45271716189941</c:v>
                </c:pt>
                <c:pt idx="306">
                  <c:v>101.05132312468413</c:v>
                </c:pt>
                <c:pt idx="307">
                  <c:v>101.64991215650073</c:v>
                </c:pt>
                <c:pt idx="308">
                  <c:v>102.24780360514777</c:v>
                </c:pt>
                <c:pt idx="309">
                  <c:v>102.84367001422797</c:v>
                </c:pt>
                <c:pt idx="310">
                  <c:v>103.4394989484212</c:v>
                </c:pt>
                <c:pt idx="311">
                  <c:v>104.0352776259808</c:v>
                </c:pt>
                <c:pt idx="312">
                  <c:v>104.63099234887555</c:v>
                </c:pt>
                <c:pt idx="313">
                  <c:v>105.22663005137645</c:v>
                </c:pt>
                <c:pt idx="314">
                  <c:v>105.82117537608958</c:v>
                </c:pt>
                <c:pt idx="315">
                  <c:v>106.4137794511016</c:v>
                </c:pt>
                <c:pt idx="316">
                  <c:v>107.00628518507216</c:v>
                </c:pt>
                <c:pt idx="317">
                  <c:v>107.59867905656465</c:v>
                </c:pt>
                <c:pt idx="318">
                  <c:v>108.19094664177554</c:v>
                </c:pt>
                <c:pt idx="319">
                  <c:v>108.78307426936161</c:v>
                </c:pt>
                <c:pt idx="320">
                  <c:v>109.37376829174161</c:v>
                </c:pt>
                <c:pt idx="321">
                  <c:v>109.96254871841261</c:v>
                </c:pt>
                <c:pt idx="322">
                  <c:v>110.55116734443192</c:v>
                </c:pt>
                <c:pt idx="323">
                  <c:v>111.1396100136926</c:v>
                </c:pt>
                <c:pt idx="324">
                  <c:v>111.72786170768428</c:v>
                </c:pt>
                <c:pt idx="325">
                  <c:v>112.31590822564011</c:v>
                </c:pt>
                <c:pt idx="326">
                  <c:v>112.90058747349589</c:v>
                </c:pt>
                <c:pt idx="327">
                  <c:v>113.48250756956897</c:v>
                </c:pt>
                <c:pt idx="328">
                  <c:v>114.06422728054559</c:v>
                </c:pt>
                <c:pt idx="329">
                  <c:v>114.64573192458002</c:v>
                </c:pt>
                <c:pt idx="330">
                  <c:v>115.227005844061</c:v>
                </c:pt>
                <c:pt idx="331">
                  <c:v>115.80803439826181</c:v>
                </c:pt>
                <c:pt idx="332">
                  <c:v>116.38776973993164</c:v>
                </c:pt>
                <c:pt idx="333">
                  <c:v>116.96583497002214</c:v>
                </c:pt>
                <c:pt idx="334">
                  <c:v>117.5436267898324</c:v>
                </c:pt>
              </c:numCache>
            </c:numRef>
          </c:xVal>
          <c:yVal>
            <c:numRef>
              <c:f>DATA_1!$C$11:$C$1000</c:f>
              <c:numCache>
                <c:formatCode>0.00</c:formatCode>
                <c:ptCount val="990"/>
                <c:pt idx="0">
                  <c:v>799</c:v>
                </c:pt>
                <c:pt idx="1">
                  <c:v>797.2901104965963</c:v>
                </c:pt>
                <c:pt idx="2">
                  <c:v>795.58059189512107</c:v>
                </c:pt>
                <c:pt idx="3">
                  <c:v>793.86651952446141</c:v>
                </c:pt>
                <c:pt idx="4">
                  <c:v>792.15027127828614</c:v>
                </c:pt>
                <c:pt idx="5">
                  <c:v>790.43437871524759</c:v>
                </c:pt>
                <c:pt idx="6">
                  <c:v>788.71884284678947</c:v>
                </c:pt>
                <c:pt idx="7">
                  <c:v>787.003664819611</c:v>
                </c:pt>
                <c:pt idx="8">
                  <c:v>785.28884547167149</c:v>
                </c:pt>
                <c:pt idx="9">
                  <c:v>783.56584217711395</c:v>
                </c:pt>
                <c:pt idx="10">
                  <c:v>781.83982863687584</c:v>
                </c:pt>
                <c:pt idx="11">
                  <c:v>780.11066467361422</c:v>
                </c:pt>
                <c:pt idx="12">
                  <c:v>778.3818070339787</c:v>
                </c:pt>
                <c:pt idx="13">
                  <c:v>776.65325626317872</c:v>
                </c:pt>
                <c:pt idx="14">
                  <c:v>774.9245942207591</c:v>
                </c:pt>
                <c:pt idx="15">
                  <c:v>773.18699805450274</c:v>
                </c:pt>
                <c:pt idx="16">
                  <c:v>771.44968727647506</c:v>
                </c:pt>
                <c:pt idx="17">
                  <c:v>769.71266243850698</c:v>
                </c:pt>
                <c:pt idx="18">
                  <c:v>767.97592451757407</c:v>
                </c:pt>
                <c:pt idx="19">
                  <c:v>766.23947421355831</c:v>
                </c:pt>
                <c:pt idx="20">
                  <c:v>764.50070320910936</c:v>
                </c:pt>
                <c:pt idx="21">
                  <c:v>762.75569644387917</c:v>
                </c:pt>
                <c:pt idx="22">
                  <c:v>761.01095606806791</c:v>
                </c:pt>
                <c:pt idx="23">
                  <c:v>759.26648267297094</c:v>
                </c:pt>
                <c:pt idx="24">
                  <c:v>757.52227720456779</c:v>
                </c:pt>
                <c:pt idx="25">
                  <c:v>755.77834023634682</c:v>
                </c:pt>
                <c:pt idx="26">
                  <c:v>754.02991996587036</c:v>
                </c:pt>
                <c:pt idx="27">
                  <c:v>752.27792049014033</c:v>
                </c:pt>
                <c:pt idx="28">
                  <c:v>750.52616882212067</c:v>
                </c:pt>
                <c:pt idx="29">
                  <c:v>748.7746656244467</c:v>
                </c:pt>
                <c:pt idx="30">
                  <c:v>747.02341172971978</c:v>
                </c:pt>
                <c:pt idx="31">
                  <c:v>745.27240763553016</c:v>
                </c:pt>
                <c:pt idx="32">
                  <c:v>743.51485840493353</c:v>
                </c:pt>
                <c:pt idx="33">
                  <c:v>741.75628806607153</c:v>
                </c:pt>
                <c:pt idx="34">
                  <c:v>739.99794749281</c:v>
                </c:pt>
                <c:pt idx="35">
                  <c:v>738.2398374386853</c:v>
                </c:pt>
                <c:pt idx="36">
                  <c:v>736.48195855643212</c:v>
                </c:pt>
                <c:pt idx="37">
                  <c:v>734.7231344428634</c:v>
                </c:pt>
                <c:pt idx="38">
                  <c:v>732.95820461858273</c:v>
                </c:pt>
                <c:pt idx="39">
                  <c:v>731.19216978207066</c:v>
                </c:pt>
                <c:pt idx="40">
                  <c:v>729.42270717481995</c:v>
                </c:pt>
                <c:pt idx="41">
                  <c:v>727.65261911804191</c:v>
                </c:pt>
                <c:pt idx="42">
                  <c:v>725.88247289980609</c:v>
                </c:pt>
                <c:pt idx="43">
                  <c:v>724.10916489260342</c:v>
                </c:pt>
                <c:pt idx="44">
                  <c:v>722.33270111654952</c:v>
                </c:pt>
                <c:pt idx="45">
                  <c:v>720.55640311070829</c:v>
                </c:pt>
                <c:pt idx="46">
                  <c:v>718.78027129876102</c:v>
                </c:pt>
                <c:pt idx="47">
                  <c:v>717.00430625942624</c:v>
                </c:pt>
                <c:pt idx="48">
                  <c:v>715.22850827370519</c:v>
                </c:pt>
                <c:pt idx="49">
                  <c:v>713.44753765420489</c:v>
                </c:pt>
                <c:pt idx="50">
                  <c:v>711.66593009771282</c:v>
                </c:pt>
                <c:pt idx="51">
                  <c:v>709.88447345321697</c:v>
                </c:pt>
                <c:pt idx="52">
                  <c:v>708.10316825390419</c:v>
                </c:pt>
                <c:pt idx="53">
                  <c:v>706.32201489964586</c:v>
                </c:pt>
                <c:pt idx="54">
                  <c:v>704.53957239171632</c:v>
                </c:pt>
                <c:pt idx="55">
                  <c:v>702.75312111049311</c:v>
                </c:pt>
                <c:pt idx="56">
                  <c:v>700.96680644808987</c:v>
                </c:pt>
                <c:pt idx="57">
                  <c:v>699.18062872180076</c:v>
                </c:pt>
                <c:pt idx="58">
                  <c:v>697.39458845687068</c:v>
                </c:pt>
                <c:pt idx="59">
                  <c:v>695.60868593923885</c:v>
                </c:pt>
                <c:pt idx="60">
                  <c:v>693.81957233942626</c:v>
                </c:pt>
                <c:pt idx="61">
                  <c:v>692.02885270758418</c:v>
                </c:pt>
                <c:pt idx="62">
                  <c:v>690.23825652246853</c:v>
                </c:pt>
                <c:pt idx="63">
                  <c:v>688.44778418902524</c:v>
                </c:pt>
                <c:pt idx="64">
                  <c:v>686.65743611422317</c:v>
                </c:pt>
                <c:pt idx="65">
                  <c:v>684.86687273376845</c:v>
                </c:pt>
                <c:pt idx="66">
                  <c:v>683.06848710487247</c:v>
                </c:pt>
                <c:pt idx="67">
                  <c:v>681.269986297478</c:v>
                </c:pt>
                <c:pt idx="68">
                  <c:v>679.47157417399342</c:v>
                </c:pt>
                <c:pt idx="69">
                  <c:v>677.67325108832267</c:v>
                </c:pt>
                <c:pt idx="70">
                  <c:v>675.87501725322363</c:v>
                </c:pt>
                <c:pt idx="71">
                  <c:v>674.07493487248746</c:v>
                </c:pt>
                <c:pt idx="72">
                  <c:v>672.27309635537767</c:v>
                </c:pt>
                <c:pt idx="73">
                  <c:v>670.4713359049374</c:v>
                </c:pt>
                <c:pt idx="74">
                  <c:v>668.66965375914117</c:v>
                </c:pt>
                <c:pt idx="75">
                  <c:v>666.86805022080637</c:v>
                </c:pt>
                <c:pt idx="76">
                  <c:v>665.06652542523204</c:v>
                </c:pt>
                <c:pt idx="77">
                  <c:v>663.26188682110944</c:v>
                </c:pt>
                <c:pt idx="78">
                  <c:v>661.45719433353088</c:v>
                </c:pt>
                <c:pt idx="79">
                  <c:v>659.67994969779625</c:v>
                </c:pt>
                <c:pt idx="80">
                  <c:v>658.0176506814355</c:v>
                </c:pt>
                <c:pt idx="81">
                  <c:v>656.35549449931045</c:v>
                </c:pt>
                <c:pt idx="82">
                  <c:v>654.69280714122124</c:v>
                </c:pt>
                <c:pt idx="83">
                  <c:v>653.02727414102594</c:v>
                </c:pt>
                <c:pt idx="84">
                  <c:v>651.36187081436049</c:v>
                </c:pt>
                <c:pt idx="85">
                  <c:v>649.69659720830293</c:v>
                </c:pt>
                <c:pt idx="86">
                  <c:v>648.02682729978369</c:v>
                </c:pt>
                <c:pt idx="87">
                  <c:v>646.35495163199062</c:v>
                </c:pt>
                <c:pt idx="88">
                  <c:v>644.6826357902288</c:v>
                </c:pt>
                <c:pt idx="89">
                  <c:v>643.0081344216934</c:v>
                </c:pt>
                <c:pt idx="90">
                  <c:v>641.33371279768073</c:v>
                </c:pt>
                <c:pt idx="91">
                  <c:v>639.65937108600781</c:v>
                </c:pt>
                <c:pt idx="92">
                  <c:v>637.98510983237747</c:v>
                </c:pt>
                <c:pt idx="93">
                  <c:v>636.31092910764085</c:v>
                </c:pt>
                <c:pt idx="94">
                  <c:v>634.63628988030052</c:v>
                </c:pt>
                <c:pt idx="95">
                  <c:v>632.95977956957915</c:v>
                </c:pt>
                <c:pt idx="96">
                  <c:v>631.28334017366853</c:v>
                </c:pt>
                <c:pt idx="97">
                  <c:v>629.60697186639777</c:v>
                </c:pt>
                <c:pt idx="98">
                  <c:v>627.93067514864231</c:v>
                </c:pt>
                <c:pt idx="99">
                  <c:v>626.25445008103452</c:v>
                </c:pt>
                <c:pt idx="100">
                  <c:v>624.57688473928636</c:v>
                </c:pt>
                <c:pt idx="101">
                  <c:v>622.89408713692217</c:v>
                </c:pt>
                <c:pt idx="102">
                  <c:v>621.21132227237229</c:v>
                </c:pt>
                <c:pt idx="103">
                  <c:v>619.52859022558164</c:v>
                </c:pt>
                <c:pt idx="104">
                  <c:v>617.84589125087211</c:v>
                </c:pt>
                <c:pt idx="105">
                  <c:v>616.16322537821361</c:v>
                </c:pt>
                <c:pt idx="106">
                  <c:v>614.48017901061098</c:v>
                </c:pt>
                <c:pt idx="107">
                  <c:v>612.79623562034885</c:v>
                </c:pt>
                <c:pt idx="108">
                  <c:v>611.11231944385645</c:v>
                </c:pt>
                <c:pt idx="109">
                  <c:v>609.42843058390167</c:v>
                </c:pt>
                <c:pt idx="110">
                  <c:v>607.74456926158007</c:v>
                </c:pt>
                <c:pt idx="111">
                  <c:v>606.06073549460052</c:v>
                </c:pt>
                <c:pt idx="112">
                  <c:v>604.37652438429916</c:v>
                </c:pt>
                <c:pt idx="113">
                  <c:v>602.69164793867583</c:v>
                </c:pt>
                <c:pt idx="114">
                  <c:v>601.00679384146918</c:v>
                </c:pt>
                <c:pt idx="115">
                  <c:v>599.32033263490359</c:v>
                </c:pt>
                <c:pt idx="116">
                  <c:v>597.63343029681096</c:v>
                </c:pt>
                <c:pt idx="117">
                  <c:v>595.94653271804714</c:v>
                </c:pt>
                <c:pt idx="118">
                  <c:v>594.25951944117708</c:v>
                </c:pt>
                <c:pt idx="119">
                  <c:v>592.57235508626036</c:v>
                </c:pt>
                <c:pt idx="120">
                  <c:v>590.88519294265893</c:v>
                </c:pt>
                <c:pt idx="121">
                  <c:v>589.19803304579273</c:v>
                </c:pt>
                <c:pt idx="122">
                  <c:v>587.51087544557674</c:v>
                </c:pt>
                <c:pt idx="123">
                  <c:v>585.82372014411953</c:v>
                </c:pt>
                <c:pt idx="124">
                  <c:v>584.13651888979689</c:v>
                </c:pt>
                <c:pt idx="125">
                  <c:v>582.44927227613846</c:v>
                </c:pt>
                <c:pt idx="126">
                  <c:v>580.76202581325879</c:v>
                </c:pt>
                <c:pt idx="127">
                  <c:v>579.07477950295447</c:v>
                </c:pt>
                <c:pt idx="128">
                  <c:v>577.38753334702233</c:v>
                </c:pt>
                <c:pt idx="129">
                  <c:v>575.70070971114149</c:v>
                </c:pt>
                <c:pt idx="130">
                  <c:v>574.01489977968993</c:v>
                </c:pt>
                <c:pt idx="131">
                  <c:v>572.32936308870831</c:v>
                </c:pt>
                <c:pt idx="132">
                  <c:v>570.61544364493011</c:v>
                </c:pt>
                <c:pt idx="133">
                  <c:v>568.89645472339134</c:v>
                </c:pt>
                <c:pt idx="134">
                  <c:v>567.17746570435588</c:v>
                </c:pt>
                <c:pt idx="135">
                  <c:v>565.45847658807008</c:v>
                </c:pt>
                <c:pt idx="136">
                  <c:v>563.73941522556981</c:v>
                </c:pt>
                <c:pt idx="137">
                  <c:v>562.02032769301866</c:v>
                </c:pt>
                <c:pt idx="138">
                  <c:v>560.30124038676729</c:v>
                </c:pt>
                <c:pt idx="139">
                  <c:v>558.58215315681116</c:v>
                </c:pt>
                <c:pt idx="140">
                  <c:v>556.86306583956878</c:v>
                </c:pt>
                <c:pt idx="141">
                  <c:v>555.14397837980221</c:v>
                </c:pt>
                <c:pt idx="142">
                  <c:v>553.42493404643858</c:v>
                </c:pt>
                <c:pt idx="143">
                  <c:v>551.70589383608922</c:v>
                </c:pt>
                <c:pt idx="144">
                  <c:v>549.98685380514064</c:v>
                </c:pt>
                <c:pt idx="145">
                  <c:v>548.26936853884717</c:v>
                </c:pt>
                <c:pt idx="146">
                  <c:v>546.55195592417556</c:v>
                </c:pt>
                <c:pt idx="147">
                  <c:v>544.83461996661106</c:v>
                </c:pt>
                <c:pt idx="148">
                  <c:v>543.11791203010239</c:v>
                </c:pt>
                <c:pt idx="149">
                  <c:v>541.40121769072596</c:v>
                </c:pt>
                <c:pt idx="150">
                  <c:v>539.6845369655847</c:v>
                </c:pt>
                <c:pt idx="151">
                  <c:v>537.96786993302237</c:v>
                </c:pt>
                <c:pt idx="152">
                  <c:v>536.25121660721948</c:v>
                </c:pt>
                <c:pt idx="153">
                  <c:v>534.53477783565893</c:v>
                </c:pt>
                <c:pt idx="154">
                  <c:v>532.81889430610772</c:v>
                </c:pt>
                <c:pt idx="155">
                  <c:v>531.10302699860847</c:v>
                </c:pt>
                <c:pt idx="156">
                  <c:v>530</c:v>
                </c:pt>
                <c:pt idx="157">
                  <c:v>530</c:v>
                </c:pt>
                <c:pt idx="158">
                  <c:v>530</c:v>
                </c:pt>
                <c:pt idx="159">
                  <c:v>530</c:v>
                </c:pt>
                <c:pt idx="160">
                  <c:v>530</c:v>
                </c:pt>
                <c:pt idx="161">
                  <c:v>530</c:v>
                </c:pt>
                <c:pt idx="162">
                  <c:v>530</c:v>
                </c:pt>
                <c:pt idx="163">
                  <c:v>530</c:v>
                </c:pt>
                <c:pt idx="164">
                  <c:v>530</c:v>
                </c:pt>
                <c:pt idx="165">
                  <c:v>530</c:v>
                </c:pt>
                <c:pt idx="166">
                  <c:v>530</c:v>
                </c:pt>
                <c:pt idx="167">
                  <c:v>530</c:v>
                </c:pt>
                <c:pt idx="168">
                  <c:v>530</c:v>
                </c:pt>
                <c:pt idx="169">
                  <c:v>530</c:v>
                </c:pt>
                <c:pt idx="170">
                  <c:v>529.99999999999989</c:v>
                </c:pt>
                <c:pt idx="171">
                  <c:v>529.99999999999989</c:v>
                </c:pt>
                <c:pt idx="172">
                  <c:v>529.99999999999989</c:v>
                </c:pt>
                <c:pt idx="173">
                  <c:v>529.99999999999989</c:v>
                </c:pt>
                <c:pt idx="174">
                  <c:v>529.99999999999989</c:v>
                </c:pt>
                <c:pt idx="175">
                  <c:v>529.99999999999989</c:v>
                </c:pt>
                <c:pt idx="176">
                  <c:v>529.99999999999989</c:v>
                </c:pt>
                <c:pt idx="177">
                  <c:v>529.99999999999989</c:v>
                </c:pt>
                <c:pt idx="178">
                  <c:v>529.99999999999989</c:v>
                </c:pt>
                <c:pt idx="179">
                  <c:v>529.99999999999989</c:v>
                </c:pt>
                <c:pt idx="180">
                  <c:v>529.99999999999989</c:v>
                </c:pt>
                <c:pt idx="181">
                  <c:v>529.99999999999989</c:v>
                </c:pt>
                <c:pt idx="182">
                  <c:v>530</c:v>
                </c:pt>
                <c:pt idx="183">
                  <c:v>531.79921672038006</c:v>
                </c:pt>
                <c:pt idx="184">
                  <c:v>533.61700384759774</c:v>
                </c:pt>
                <c:pt idx="185">
                  <c:v>535.43499763964007</c:v>
                </c:pt>
                <c:pt idx="186">
                  <c:v>537.25379293550088</c:v>
                </c:pt>
                <c:pt idx="187">
                  <c:v>539.07253062882148</c:v>
                </c:pt>
                <c:pt idx="188">
                  <c:v>540.89121053454096</c:v>
                </c:pt>
                <c:pt idx="189">
                  <c:v>542.70983246759806</c:v>
                </c:pt>
                <c:pt idx="190">
                  <c:v>544.53016919759023</c:v>
                </c:pt>
                <c:pt idx="191">
                  <c:v>546.35177149384856</c:v>
                </c:pt>
                <c:pt idx="192">
                  <c:v>548.17353136969029</c:v>
                </c:pt>
                <c:pt idx="193">
                  <c:v>549.99525134877103</c:v>
                </c:pt>
                <c:pt idx="194">
                  <c:v>551.81693097146854</c:v>
                </c:pt>
                <c:pt idx="195">
                  <c:v>553.63856980120283</c:v>
                </c:pt>
                <c:pt idx="196">
                  <c:v>555.46034686888459</c:v>
                </c:pt>
                <c:pt idx="197">
                  <c:v>557.28261889171631</c:v>
                </c:pt>
                <c:pt idx="198">
                  <c:v>559.10485805662074</c:v>
                </c:pt>
                <c:pt idx="199">
                  <c:v>560.92706396350218</c:v>
                </c:pt>
                <c:pt idx="200">
                  <c:v>562.74923612127725</c:v>
                </c:pt>
                <c:pt idx="201">
                  <c:v>564.57137415216982</c:v>
                </c:pt>
                <c:pt idx="202">
                  <c:v>566.39649817719521</c:v>
                </c:pt>
                <c:pt idx="203">
                  <c:v>568.222013112539</c:v>
                </c:pt>
                <c:pt idx="204">
                  <c:v>570.04751010163466</c:v>
                </c:pt>
                <c:pt idx="205">
                  <c:v>571.87298874625583</c:v>
                </c:pt>
                <c:pt idx="206">
                  <c:v>573.69844862652076</c:v>
                </c:pt>
                <c:pt idx="207">
                  <c:v>575.52398539966782</c:v>
                </c:pt>
                <c:pt idx="208">
                  <c:v>577.34974775753381</c:v>
                </c:pt>
                <c:pt idx="209">
                  <c:v>579.17550009950401</c:v>
                </c:pt>
                <c:pt idx="210">
                  <c:v>581.00124200828964</c:v>
                </c:pt>
                <c:pt idx="211">
                  <c:v>582.82697306628506</c:v>
                </c:pt>
                <c:pt idx="212">
                  <c:v>584.65269285545457</c:v>
                </c:pt>
                <c:pt idx="213">
                  <c:v>586.47853474864803</c:v>
                </c:pt>
                <c:pt idx="214">
                  <c:v>588.30440543526822</c:v>
                </c:pt>
                <c:pt idx="215">
                  <c:v>590.13014830614679</c:v>
                </c:pt>
                <c:pt idx="216">
                  <c:v>591.95574468657765</c:v>
                </c:pt>
                <c:pt idx="217">
                  <c:v>593.78135825202071</c:v>
                </c:pt>
                <c:pt idx="218">
                  <c:v>595.60681650714366</c:v>
                </c:pt>
                <c:pt idx="219">
                  <c:v>597.43195423844918</c:v>
                </c:pt>
                <c:pt idx="220">
                  <c:v>599.25711994947437</c:v>
                </c:pt>
                <c:pt idx="221">
                  <c:v>601.08231304090862</c:v>
                </c:pt>
                <c:pt idx="222">
                  <c:v>602.90753304379064</c:v>
                </c:pt>
                <c:pt idx="223">
                  <c:v>604.7327792935738</c:v>
                </c:pt>
                <c:pt idx="224">
                  <c:v>606.55738420779164</c:v>
                </c:pt>
                <c:pt idx="225">
                  <c:v>608.38191206030626</c:v>
                </c:pt>
                <c:pt idx="226">
                  <c:v>610.20647758048381</c:v>
                </c:pt>
                <c:pt idx="227">
                  <c:v>612.03108025424945</c:v>
                </c:pt>
                <c:pt idx="228">
                  <c:v>613.85571949615769</c:v>
                </c:pt>
                <c:pt idx="229">
                  <c:v>615.67998691935929</c:v>
                </c:pt>
                <c:pt idx="230">
                  <c:v>617.50361343693237</c:v>
                </c:pt>
                <c:pt idx="231">
                  <c:v>619.32728855943026</c:v>
                </c:pt>
                <c:pt idx="232">
                  <c:v>621.15101170560206</c:v>
                </c:pt>
                <c:pt idx="233">
                  <c:v>622.97478232158289</c:v>
                </c:pt>
                <c:pt idx="234">
                  <c:v>624.79859980685342</c:v>
                </c:pt>
                <c:pt idx="235">
                  <c:v>626.62118158455405</c:v>
                </c:pt>
                <c:pt idx="236">
                  <c:v>628.44366357649858</c:v>
                </c:pt>
                <c:pt idx="237">
                  <c:v>630.2662051503745</c:v>
                </c:pt>
                <c:pt idx="238">
                  <c:v>632.08880571007967</c:v>
                </c:pt>
                <c:pt idx="239">
                  <c:v>633.91146467710882</c:v>
                </c:pt>
                <c:pt idx="240">
                  <c:v>635.73276508923561</c:v>
                </c:pt>
                <c:pt idx="241">
                  <c:v>637.55082325183946</c:v>
                </c:pt>
                <c:pt idx="242">
                  <c:v>639.36898279329876</c:v>
                </c:pt>
                <c:pt idx="243">
                  <c:v>641.18724288237013</c:v>
                </c:pt>
                <c:pt idx="244">
                  <c:v>643.0056028520346</c:v>
                </c:pt>
                <c:pt idx="245">
                  <c:v>644.82406183546482</c:v>
                </c:pt>
                <c:pt idx="246">
                  <c:v>646.64008265409882</c:v>
                </c:pt>
                <c:pt idx="247">
                  <c:v>648.4559464919015</c:v>
                </c:pt>
                <c:pt idx="248">
                  <c:v>650.27192505863911</c:v>
                </c:pt>
                <c:pt idx="249">
                  <c:v>652.08801762139592</c:v>
                </c:pt>
                <c:pt idx="250">
                  <c:v>653.90422337354607</c:v>
                </c:pt>
                <c:pt idx="251">
                  <c:v>655.71923205676785</c:v>
                </c:pt>
                <c:pt idx="252">
                  <c:v>657.53237417375271</c:v>
                </c:pt>
                <c:pt idx="253">
                  <c:v>659.34564602601006</c:v>
                </c:pt>
                <c:pt idx="254">
                  <c:v>661.13913244679998</c:v>
                </c:pt>
                <c:pt idx="255">
                  <c:v>662.92154077756038</c:v>
                </c:pt>
                <c:pt idx="256">
                  <c:v>664.70412177888295</c:v>
                </c:pt>
                <c:pt idx="257">
                  <c:v>666.48331121316971</c:v>
                </c:pt>
                <c:pt idx="258">
                  <c:v>668.26198222164601</c:v>
                </c:pt>
                <c:pt idx="259">
                  <c:v>670.04084505478727</c:v>
                </c:pt>
                <c:pt idx="260">
                  <c:v>671.81989824225684</c:v>
                </c:pt>
                <c:pt idx="261">
                  <c:v>673.59914075542986</c:v>
                </c:pt>
                <c:pt idx="262">
                  <c:v>675.37754753479646</c:v>
                </c:pt>
                <c:pt idx="263">
                  <c:v>677.15174926246971</c:v>
                </c:pt>
                <c:pt idx="264">
                  <c:v>678.92027713695643</c:v>
                </c:pt>
                <c:pt idx="265">
                  <c:v>680.68906309358886</c:v>
                </c:pt>
                <c:pt idx="266">
                  <c:v>682.45810621084627</c:v>
                </c:pt>
                <c:pt idx="267">
                  <c:v>684.22740556720782</c:v>
                </c:pt>
                <c:pt idx="268">
                  <c:v>685.99358853310605</c:v>
                </c:pt>
                <c:pt idx="269">
                  <c:v>687.75743299741725</c:v>
                </c:pt>
                <c:pt idx="270">
                  <c:v>689.51912528226444</c:v>
                </c:pt>
                <c:pt idx="271">
                  <c:v>691.27960042458255</c:v>
                </c:pt>
                <c:pt idx="272">
                  <c:v>693.04036825136393</c:v>
                </c:pt>
                <c:pt idx="273">
                  <c:v>694.80142781478992</c:v>
                </c:pt>
                <c:pt idx="274">
                  <c:v>696.55671392956378</c:v>
                </c:pt>
                <c:pt idx="275">
                  <c:v>698.31154578033488</c:v>
                </c:pt>
                <c:pt idx="276">
                  <c:v>700.06669461468721</c:v>
                </c:pt>
                <c:pt idx="277">
                  <c:v>701.82215833574458</c:v>
                </c:pt>
                <c:pt idx="278">
                  <c:v>703.57793553869215</c:v>
                </c:pt>
                <c:pt idx="279">
                  <c:v>705.33260536420141</c:v>
                </c:pt>
                <c:pt idx="280">
                  <c:v>707.08155787279725</c:v>
                </c:pt>
                <c:pt idx="281">
                  <c:v>708.83084946406302</c:v>
                </c:pt>
                <c:pt idx="282">
                  <c:v>710.58047929111751</c:v>
                </c:pt>
                <c:pt idx="283">
                  <c:v>712.33044650707973</c:v>
                </c:pt>
                <c:pt idx="284">
                  <c:v>714.07707088545101</c:v>
                </c:pt>
                <c:pt idx="285">
                  <c:v>715.81535810595142</c:v>
                </c:pt>
                <c:pt idx="286">
                  <c:v>717.54946467288767</c:v>
                </c:pt>
                <c:pt idx="287">
                  <c:v>719.28399638501753</c:v>
                </c:pt>
                <c:pt idx="288">
                  <c:v>721.01895137037627</c:v>
                </c:pt>
                <c:pt idx="289">
                  <c:v>722.75432698667578</c:v>
                </c:pt>
                <c:pt idx="290">
                  <c:v>724.49012202507981</c:v>
                </c:pt>
                <c:pt idx="291">
                  <c:v>726.21975615649228</c:v>
                </c:pt>
                <c:pt idx="292">
                  <c:v>727.94710117171837</c:v>
                </c:pt>
                <c:pt idx="293">
                  <c:v>729.67489682394296</c:v>
                </c:pt>
                <c:pt idx="294">
                  <c:v>731.40314069771944</c:v>
                </c:pt>
                <c:pt idx="295">
                  <c:v>733.13183048517556</c:v>
                </c:pt>
                <c:pt idx="296">
                  <c:v>734.86096507200079</c:v>
                </c:pt>
                <c:pt idx="297">
                  <c:v>736.5813817596736</c:v>
                </c:pt>
                <c:pt idx="298">
                  <c:v>738.30147417698356</c:v>
                </c:pt>
                <c:pt idx="299">
                  <c:v>740.02204358194183</c:v>
                </c:pt>
                <c:pt idx="300">
                  <c:v>741.743087050795</c:v>
                </c:pt>
                <c:pt idx="301">
                  <c:v>743.46460268454155</c:v>
                </c:pt>
                <c:pt idx="302">
                  <c:v>745.18543690547722</c:v>
                </c:pt>
                <c:pt idx="303">
                  <c:v>746.89727630647576</c:v>
                </c:pt>
                <c:pt idx="304">
                  <c:v>748.60962118598661</c:v>
                </c:pt>
                <c:pt idx="305">
                  <c:v>750.3151517046258</c:v>
                </c:pt>
                <c:pt idx="306">
                  <c:v>752.01888285915834</c:v>
                </c:pt>
                <c:pt idx="307">
                  <c:v>753.72318127569429</c:v>
                </c:pt>
                <c:pt idx="308">
                  <c:v>755.42509172919665</c:v>
                </c:pt>
                <c:pt idx="309">
                  <c:v>757.1187799180708</c:v>
                </c:pt>
                <c:pt idx="310">
                  <c:v>758.81307234371002</c:v>
                </c:pt>
                <c:pt idx="311">
                  <c:v>760.50796720728579</c:v>
                </c:pt>
                <c:pt idx="312">
                  <c:v>762.20346053268838</c:v>
                </c:pt>
                <c:pt idx="313">
                  <c:v>763.89955056861561</c:v>
                </c:pt>
                <c:pt idx="314">
                  <c:v>765.59188131073358</c:v>
                </c:pt>
                <c:pt idx="315">
                  <c:v>767.27679580879089</c:v>
                </c:pt>
                <c:pt idx="316">
                  <c:v>768.96234503187816</c:v>
                </c:pt>
                <c:pt idx="317">
                  <c:v>770.64852701524444</c:v>
                </c:pt>
                <c:pt idx="318">
                  <c:v>772.33533762792615</c:v>
                </c:pt>
                <c:pt idx="319">
                  <c:v>774.02277527868387</c:v>
                </c:pt>
                <c:pt idx="320">
                  <c:v>775.70535864937062</c:v>
                </c:pt>
                <c:pt idx="321">
                  <c:v>777.38106165120701</c:v>
                </c:pt>
                <c:pt idx="322">
                  <c:v>779.05743044890653</c:v>
                </c:pt>
                <c:pt idx="323">
                  <c:v>780.73446297923124</c:v>
                </c:pt>
                <c:pt idx="324">
                  <c:v>782.41215508842288</c:v>
                </c:pt>
                <c:pt idx="325">
                  <c:v>784.09050531510456</c:v>
                </c:pt>
                <c:pt idx="326">
                  <c:v>785.75629100388232</c:v>
                </c:pt>
                <c:pt idx="327">
                  <c:v>787.41211353263316</c:v>
                </c:pt>
                <c:pt idx="328">
                  <c:v>789.068710045746</c:v>
                </c:pt>
                <c:pt idx="329">
                  <c:v>790.72607791568032</c:v>
                </c:pt>
                <c:pt idx="330">
                  <c:v>792.38421205916654</c:v>
                </c:pt>
                <c:pt idx="331">
                  <c:v>794.04311061005319</c:v>
                </c:pt>
                <c:pt idx="332">
                  <c:v>795.69849922628578</c:v>
                </c:pt>
                <c:pt idx="333">
                  <c:v>797.34885375410227</c:v>
                </c:pt>
                <c:pt idx="334">
                  <c:v>798.99999999999818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65-4400-AAE2-8D3C342865DD}"/>
            </c:ext>
          </c:extLst>
        </c:ser>
        <c:ser>
          <c:idx val="13"/>
          <c:order val="2"/>
          <c:tx>
            <c:strRef>
              <c:f>DATA_1!$K$9</c:f>
              <c:strCache>
                <c:ptCount val="1"/>
                <c:pt idx="0">
                  <c:v>DAM / ROCK interface at downstream face</c:v>
                </c:pt>
              </c:strCache>
            </c:strRef>
          </c:tx>
          <c:spPr>
            <a:ln w="12700" cmpd="sng">
              <a:solidFill>
                <a:srgbClr val="00B050"/>
              </a:solidFill>
              <a:prstDash val="dash"/>
            </a:ln>
          </c:spPr>
          <c:marker>
            <c:symbol val="none"/>
          </c:marker>
          <c:xVal>
            <c:numRef>
              <c:f>DATA_1!$N$11:$N$1000</c:f>
              <c:numCache>
                <c:formatCode>0.00</c:formatCode>
                <c:ptCount val="990"/>
                <c:pt idx="0">
                  <c:v>-121.11849928067798</c:v>
                </c:pt>
                <c:pt idx="1">
                  <c:v>-120.79935125067342</c:v>
                </c:pt>
                <c:pt idx="2">
                  <c:v>-120.47557627443202</c:v>
                </c:pt>
                <c:pt idx="3">
                  <c:v>-120.15254693882513</c:v>
                </c:pt>
                <c:pt idx="4">
                  <c:v>-119.82790194670477</c:v>
                </c:pt>
                <c:pt idx="5">
                  <c:v>-119.49860939633631</c:v>
                </c:pt>
                <c:pt idx="6">
                  <c:v>-119.16466240034032</c:v>
                </c:pt>
                <c:pt idx="7">
                  <c:v>-118.82605332616812</c:v>
                </c:pt>
                <c:pt idx="8">
                  <c:v>-118.4827798139377</c:v>
                </c:pt>
                <c:pt idx="9">
                  <c:v>-118.14384283570345</c:v>
                </c:pt>
                <c:pt idx="10">
                  <c:v>-117.80314558962326</c:v>
                </c:pt>
                <c:pt idx="11">
                  <c:v>-117.45777141217019</c:v>
                </c:pt>
                <c:pt idx="12">
                  <c:v>-117.10771743378487</c:v>
                </c:pt>
                <c:pt idx="13">
                  <c:v>-116.75298107801106</c:v>
                </c:pt>
                <c:pt idx="14">
                  <c:v>-116.39356477419005</c:v>
                </c:pt>
                <c:pt idx="15">
                  <c:v>-116.03993826127594</c:v>
                </c:pt>
                <c:pt idx="16">
                  <c:v>-115.6829032675859</c:v>
                </c:pt>
                <c:pt idx="17">
                  <c:v>-115.32118144273551</c:v>
                </c:pt>
                <c:pt idx="18">
                  <c:v>-114.95477355253965</c:v>
                </c:pt>
                <c:pt idx="19">
                  <c:v>-114.58368233290933</c:v>
                </c:pt>
                <c:pt idx="20">
                  <c:v>-114.20843577458155</c:v>
                </c:pt>
                <c:pt idx="21">
                  <c:v>-113.8395304483674</c:v>
                </c:pt>
                <c:pt idx="22">
                  <c:v>-113.46593844914561</c:v>
                </c:pt>
                <c:pt idx="23">
                  <c:v>-113.08766696429979</c:v>
                </c:pt>
                <c:pt idx="24">
                  <c:v>-112.70472467195053</c:v>
                </c:pt>
                <c:pt idx="25">
                  <c:v>-112.32297077854874</c:v>
                </c:pt>
                <c:pt idx="26">
                  <c:v>-111.94512517316176</c:v>
                </c:pt>
                <c:pt idx="27">
                  <c:v>-111.57182786814391</c:v>
                </c:pt>
                <c:pt idx="28">
                  <c:v>-111.19393276621462</c:v>
                </c:pt>
                <c:pt idx="29">
                  <c:v>-110.81144679254788</c:v>
                </c:pt>
                <c:pt idx="30">
                  <c:v>-110.42437465786338</c:v>
                </c:pt>
                <c:pt idx="31">
                  <c:v>-110.03272539462512</c:v>
                </c:pt>
                <c:pt idx="32">
                  <c:v>-109.64144783949156</c:v>
                </c:pt>
                <c:pt idx="33">
                  <c:v>-109.25212798434565</c:v>
                </c:pt>
                <c:pt idx="34">
                  <c:v>-108.85823619153938</c:v>
                </c:pt>
                <c:pt idx="35">
                  <c:v>-108.45978271585759</c:v>
                </c:pt>
                <c:pt idx="36">
                  <c:v>-108.05677610945187</c:v>
                </c:pt>
                <c:pt idx="37">
                  <c:v>-107.64922989839241</c:v>
                </c:pt>
                <c:pt idx="38">
                  <c:v>-107.24445375715317</c:v>
                </c:pt>
                <c:pt idx="39">
                  <c:v>-106.83900027662419</c:v>
                </c:pt>
                <c:pt idx="40">
                  <c:v>-106.4290171554166</c:v>
                </c:pt>
                <c:pt idx="41">
                  <c:v>-106.01451749150495</c:v>
                </c:pt>
                <c:pt idx="42">
                  <c:v>-105.59551424987639</c:v>
                </c:pt>
                <c:pt idx="43">
                  <c:v>-105.17202516270363</c:v>
                </c:pt>
                <c:pt idx="44">
                  <c:v>-104.75368455571144</c:v>
                </c:pt>
                <c:pt idx="45">
                  <c:v>-104.33204373359987</c:v>
                </c:pt>
                <c:pt idx="46">
                  <c:v>-103.90593181817928</c:v>
                </c:pt>
                <c:pt idx="47">
                  <c:v>-103.47536433325791</c:v>
                </c:pt>
                <c:pt idx="48">
                  <c:v>-103.04035930641223</c:v>
                </c:pt>
                <c:pt idx="49">
                  <c:v>-102.60237646488747</c:v>
                </c:pt>
                <c:pt idx="50">
                  <c:v>-102.16897092999402</c:v>
                </c:pt>
                <c:pt idx="51">
                  <c:v>-101.73114735846758</c:v>
                </c:pt>
                <c:pt idx="52">
                  <c:v>-101.2889270626614</c:v>
                </c:pt>
                <c:pt idx="53">
                  <c:v>-100.84232846998995</c:v>
                </c:pt>
                <c:pt idx="54">
                  <c:v>-100.39137456625674</c:v>
                </c:pt>
                <c:pt idx="55">
                  <c:v>-99.942180527999369</c:v>
                </c:pt>
                <c:pt idx="56">
                  <c:v>-99.507885637913404</c:v>
                </c:pt>
                <c:pt idx="57">
                  <c:v>-99.069278208163894</c:v>
                </c:pt>
                <c:pt idx="58">
                  <c:v>-98.626377741772046</c:v>
                </c:pt>
                <c:pt idx="59">
                  <c:v>-98.179201379218682</c:v>
                </c:pt>
                <c:pt idx="60">
                  <c:v>-97.727770271779491</c:v>
                </c:pt>
                <c:pt idx="61">
                  <c:v>-97.278912562114442</c:v>
                </c:pt>
                <c:pt idx="62">
                  <c:v>-96.829036359021401</c:v>
                </c:pt>
                <c:pt idx="63">
                  <c:v>-96.374926110235322</c:v>
                </c:pt>
                <c:pt idx="64">
                  <c:v>-95.91660251595269</c:v>
                </c:pt>
                <c:pt idx="65">
                  <c:v>-95.454086702493356</c:v>
                </c:pt>
                <c:pt idx="66">
                  <c:v>-94.987404089363011</c:v>
                </c:pt>
                <c:pt idx="67">
                  <c:v>-94.525842044163497</c:v>
                </c:pt>
                <c:pt idx="68">
                  <c:v>-94.060413896602483</c:v>
                </c:pt>
                <c:pt idx="69">
                  <c:v>-93.590842943769943</c:v>
                </c:pt>
                <c:pt idx="70">
                  <c:v>-93.117151681454615</c:v>
                </c:pt>
                <c:pt idx="71">
                  <c:v>-92.639366008448917</c:v>
                </c:pt>
                <c:pt idx="72">
                  <c:v>-92.159923085074396</c:v>
                </c:pt>
                <c:pt idx="73">
                  <c:v>-91.683087461639147</c:v>
                </c:pt>
                <c:pt idx="74">
                  <c:v>-91.202185473812051</c:v>
                </c:pt>
                <c:pt idx="75">
                  <c:v>-90.717244981228177</c:v>
                </c:pt>
                <c:pt idx="76">
                  <c:v>-90.228291285117365</c:v>
                </c:pt>
                <c:pt idx="77">
                  <c:v>-89.733059502349221</c:v>
                </c:pt>
                <c:pt idx="78">
                  <c:v>-89.235816544820494</c:v>
                </c:pt>
                <c:pt idx="79">
                  <c:v>-88.73824859214028</c:v>
                </c:pt>
                <c:pt idx="80">
                  <c:v>-88.236730647185823</c:v>
                </c:pt>
                <c:pt idx="81">
                  <c:v>-87.559947889500791</c:v>
                </c:pt>
                <c:pt idx="82">
                  <c:v>-86.832844144092917</c:v>
                </c:pt>
                <c:pt idx="83">
                  <c:v>-86.103070466660085</c:v>
                </c:pt>
                <c:pt idx="84">
                  <c:v>-85.374601626396327</c:v>
                </c:pt>
                <c:pt idx="85">
                  <c:v>-84.599818144454034</c:v>
                </c:pt>
                <c:pt idx="86">
                  <c:v>-83.75838738603936</c:v>
                </c:pt>
                <c:pt idx="87">
                  <c:v>-82.912541619660971</c:v>
                </c:pt>
                <c:pt idx="88">
                  <c:v>-82.062330025977971</c:v>
                </c:pt>
                <c:pt idx="89">
                  <c:v>-81.207807078314488</c:v>
                </c:pt>
                <c:pt idx="90">
                  <c:v>-80.355518594404998</c:v>
                </c:pt>
                <c:pt idx="91">
                  <c:v>-79.501748713748754</c:v>
                </c:pt>
                <c:pt idx="92">
                  <c:v>-78.643702028491091</c:v>
                </c:pt>
                <c:pt idx="93">
                  <c:v>-77.781432443987555</c:v>
                </c:pt>
                <c:pt idx="94">
                  <c:v>-76.914998156660175</c:v>
                </c:pt>
                <c:pt idx="95">
                  <c:v>-76.044463553974552</c:v>
                </c:pt>
                <c:pt idx="96">
                  <c:v>-75.175163329481052</c:v>
                </c:pt>
                <c:pt idx="97">
                  <c:v>-74.335221296342439</c:v>
                </c:pt>
                <c:pt idx="98">
                  <c:v>-73.498229454952977</c:v>
                </c:pt>
                <c:pt idx="99">
                  <c:v>-72.656787361196137</c:v>
                </c:pt>
                <c:pt idx="100">
                  <c:v>-71.810941469924131</c:v>
                </c:pt>
                <c:pt idx="101">
                  <c:v>-70.960740685010052</c:v>
                </c:pt>
                <c:pt idx="102">
                  <c:v>-70.111101501803006</c:v>
                </c:pt>
                <c:pt idx="103">
                  <c:v>-69.260579334001264</c:v>
                </c:pt>
                <c:pt idx="104">
                  <c:v>-68.405715444226956</c:v>
                </c:pt>
                <c:pt idx="105">
                  <c:v>-67.546558558726758</c:v>
                </c:pt>
                <c:pt idx="106">
                  <c:v>-66.683160182708477</c:v>
                </c:pt>
                <c:pt idx="107">
                  <c:v>-65.815579420529644</c:v>
                </c:pt>
                <c:pt idx="108">
                  <c:v>-64.948032620783835</c:v>
                </c:pt>
                <c:pt idx="109">
                  <c:v>-64.079638051303604</c:v>
                </c:pt>
                <c:pt idx="110">
                  <c:v>-63.207099340820704</c:v>
                </c:pt>
                <c:pt idx="111">
                  <c:v>-62.336878158627513</c:v>
                </c:pt>
                <c:pt idx="112">
                  <c:v>-61.487687185984704</c:v>
                </c:pt>
                <c:pt idx="113">
                  <c:v>-60.63402426628614</c:v>
                </c:pt>
                <c:pt idx="114">
                  <c:v>-59.779763298053652</c:v>
                </c:pt>
                <c:pt idx="115">
                  <c:v>-58.924292310879594</c:v>
                </c:pt>
                <c:pt idx="116">
                  <c:v>-58.064351475261489</c:v>
                </c:pt>
                <c:pt idx="117">
                  <c:v>-57.199985919850683</c:v>
                </c:pt>
                <c:pt idx="118">
                  <c:v>-56.331243166055813</c:v>
                </c:pt>
                <c:pt idx="119">
                  <c:v>-55.458179550290204</c:v>
                </c:pt>
                <c:pt idx="120">
                  <c:v>-54.584163226183577</c:v>
                </c:pt>
                <c:pt idx="121">
                  <c:v>-53.708735039218929</c:v>
                </c:pt>
                <c:pt idx="122">
                  <c:v>-52.829016059830153</c:v>
                </c:pt>
                <c:pt idx="123">
                  <c:v>-51.945065220254612</c:v>
                </c:pt>
                <c:pt idx="124">
                  <c:v>-51.056944601748953</c:v>
                </c:pt>
                <c:pt idx="125">
                  <c:v>-50.164725467490364</c:v>
                </c:pt>
                <c:pt idx="126">
                  <c:v>-49.2883526606971</c:v>
                </c:pt>
                <c:pt idx="127">
                  <c:v>-48.413892387169611</c:v>
                </c:pt>
                <c:pt idx="128">
                  <c:v>-47.534883140926922</c:v>
                </c:pt>
                <c:pt idx="129">
                  <c:v>-46.651376297381248</c:v>
                </c:pt>
                <c:pt idx="130">
                  <c:v>-45.763426462197977</c:v>
                </c:pt>
                <c:pt idx="131">
                  <c:v>-44.871098838295175</c:v>
                </c:pt>
                <c:pt idx="132">
                  <c:v>-43.976929434253634</c:v>
                </c:pt>
                <c:pt idx="133">
                  <c:v>-43.080655627211485</c:v>
                </c:pt>
                <c:pt idx="134">
                  <c:v>-42.180059830722136</c:v>
                </c:pt>
                <c:pt idx="135">
                  <c:v>-41.275212024696692</c:v>
                </c:pt>
                <c:pt idx="136">
                  <c:v>-40.366186424685672</c:v>
                </c:pt>
                <c:pt idx="137">
                  <c:v>-39.453068648792808</c:v>
                </c:pt>
                <c:pt idx="138">
                  <c:v>-38.537938210323645</c:v>
                </c:pt>
                <c:pt idx="139">
                  <c:v>-37.620636005601973</c:v>
                </c:pt>
                <c:pt idx="140">
                  <c:v>-36.715880108716448</c:v>
                </c:pt>
                <c:pt idx="141">
                  <c:v>-35.808997059621476</c:v>
                </c:pt>
                <c:pt idx="142">
                  <c:v>-34.897601645631681</c:v>
                </c:pt>
                <c:pt idx="143">
                  <c:v>-33.981774454366231</c:v>
                </c:pt>
                <c:pt idx="144">
                  <c:v>-33.063231375572421</c:v>
                </c:pt>
                <c:pt idx="145">
                  <c:v>-32.141919486665962</c:v>
                </c:pt>
                <c:pt idx="146">
                  <c:v>-31.216283356430576</c:v>
                </c:pt>
                <c:pt idx="147">
                  <c:v>-30.286412597254476</c:v>
                </c:pt>
                <c:pt idx="148">
                  <c:v>-29.352402291698318</c:v>
                </c:pt>
                <c:pt idx="149">
                  <c:v>-28.414361265537345</c:v>
                </c:pt>
                <c:pt idx="150">
                  <c:v>-27.473585932790968</c:v>
                </c:pt>
                <c:pt idx="151">
                  <c:v>-26.530153792829932</c:v>
                </c:pt>
                <c:pt idx="152">
                  <c:v>-25.582891254204345</c:v>
                </c:pt>
                <c:pt idx="153">
                  <c:v>-24.638101654670983</c:v>
                </c:pt>
                <c:pt idx="154">
                  <c:v>-23.698747856853764</c:v>
                </c:pt>
                <c:pt idx="155">
                  <c:v>-22.754967924042408</c:v>
                </c:pt>
                <c:pt idx="156">
                  <c:v>-21.807728149870872</c:v>
                </c:pt>
                <c:pt idx="157">
                  <c:v>-20.857213920656321</c:v>
                </c:pt>
                <c:pt idx="158">
                  <c:v>-19.902479363448908</c:v>
                </c:pt>
                <c:pt idx="159">
                  <c:v>-18.351912742129315</c:v>
                </c:pt>
                <c:pt idx="160">
                  <c:v>-16.016420222032011</c:v>
                </c:pt>
                <c:pt idx="161">
                  <c:v>-13.678463273621485</c:v>
                </c:pt>
                <c:pt idx="162">
                  <c:v>-11.33906112861656</c:v>
                </c:pt>
                <c:pt idx="163">
                  <c:v>-8.9946722326218982</c:v>
                </c:pt>
                <c:pt idx="164">
                  <c:v>-6.646247892595821</c:v>
                </c:pt>
                <c:pt idx="165">
                  <c:v>-4.2957499004750348</c:v>
                </c:pt>
                <c:pt idx="166">
                  <c:v>-1.945178201329111</c:v>
                </c:pt>
                <c:pt idx="167">
                  <c:v>0.4035614473525988</c:v>
                </c:pt>
                <c:pt idx="168">
                  <c:v>2.7532688189395484</c:v>
                </c:pt>
                <c:pt idx="169">
                  <c:v>5.1044999885880511</c:v>
                </c:pt>
                <c:pt idx="170">
                  <c:v>7.4552369381647337</c:v>
                </c:pt>
                <c:pt idx="171">
                  <c:v>9.803480160165595</c:v>
                </c:pt>
                <c:pt idx="172">
                  <c:v>12.14727060460099</c:v>
                </c:pt>
                <c:pt idx="173">
                  <c:v>14.487380163025223</c:v>
                </c:pt>
                <c:pt idx="174">
                  <c:v>16.826423900015278</c:v>
                </c:pt>
                <c:pt idx="175">
                  <c:v>19.162596932495308</c:v>
                </c:pt>
                <c:pt idx="176">
                  <c:v>21.494089009516898</c:v>
                </c:pt>
                <c:pt idx="177">
                  <c:v>23.819173302385479</c:v>
                </c:pt>
                <c:pt idx="178">
                  <c:v>26.137075625055211</c:v>
                </c:pt>
                <c:pt idx="179">
                  <c:v>28.451169859569774</c:v>
                </c:pt>
                <c:pt idx="180">
                  <c:v>30.76066128664397</c:v>
                </c:pt>
                <c:pt idx="181">
                  <c:v>33.064045557867573</c:v>
                </c:pt>
                <c:pt idx="182">
                  <c:v>35.359919620501586</c:v>
                </c:pt>
                <c:pt idx="183">
                  <c:v>37.647009193228399</c:v>
                </c:pt>
                <c:pt idx="184">
                  <c:v>39.927441120778042</c:v>
                </c:pt>
                <c:pt idx="185">
                  <c:v>42.145249203660022</c:v>
                </c:pt>
                <c:pt idx="186">
                  <c:v>42.676643464911102</c:v>
                </c:pt>
                <c:pt idx="187">
                  <c:v>43.205589067222057</c:v>
                </c:pt>
                <c:pt idx="188">
                  <c:v>43.732669446480052</c:v>
                </c:pt>
                <c:pt idx="189">
                  <c:v>44.260031858795472</c:v>
                </c:pt>
                <c:pt idx="190">
                  <c:v>44.784911158235936</c:v>
                </c:pt>
                <c:pt idx="191">
                  <c:v>45.307280098348336</c:v>
                </c:pt>
                <c:pt idx="192">
                  <c:v>45.827117697998382</c:v>
                </c:pt>
                <c:pt idx="193">
                  <c:v>46.344397935980837</c:v>
                </c:pt>
                <c:pt idx="194">
                  <c:v>46.861051961032103</c:v>
                </c:pt>
                <c:pt idx="195">
                  <c:v>47.377242984087289</c:v>
                </c:pt>
                <c:pt idx="196">
                  <c:v>47.890846194043085</c:v>
                </c:pt>
                <c:pt idx="197">
                  <c:v>48.401837627713967</c:v>
                </c:pt>
                <c:pt idx="198">
                  <c:v>48.910197169853802</c:v>
                </c:pt>
                <c:pt idx="199">
                  <c:v>49.415899403632757</c:v>
                </c:pt>
                <c:pt idx="200">
                  <c:v>49.922662298105799</c:v>
                </c:pt>
                <c:pt idx="201">
                  <c:v>50.439065951127716</c:v>
                </c:pt>
                <c:pt idx="202">
                  <c:v>50.95495766408331</c:v>
                </c:pt>
                <c:pt idx="203">
                  <c:v>51.468220134649698</c:v>
                </c:pt>
                <c:pt idx="204">
                  <c:v>51.978823293670843</c:v>
                </c:pt>
                <c:pt idx="205">
                  <c:v>52.487262954551639</c:v>
                </c:pt>
                <c:pt idx="206">
                  <c:v>52.997919146946387</c:v>
                </c:pt>
                <c:pt idx="207">
                  <c:v>53.50588413100585</c:v>
                </c:pt>
                <c:pt idx="208">
                  <c:v>54.011128984453578</c:v>
                </c:pt>
                <c:pt idx="209">
                  <c:v>54.51363102564094</c:v>
                </c:pt>
                <c:pt idx="210">
                  <c:v>55.01336350963733</c:v>
                </c:pt>
                <c:pt idx="211">
                  <c:v>55.512854605195514</c:v>
                </c:pt>
                <c:pt idx="212">
                  <c:v>56.013166273486149</c:v>
                </c:pt>
                <c:pt idx="213">
                  <c:v>56.510677034528243</c:v>
                </c:pt>
                <c:pt idx="214">
                  <c:v>57.005361161998358</c:v>
                </c:pt>
                <c:pt idx="215">
                  <c:v>57.497197377910787</c:v>
                </c:pt>
                <c:pt idx="216">
                  <c:v>57.986159507827679</c:v>
                </c:pt>
                <c:pt idx="217">
                  <c:v>58.477294410855265</c:v>
                </c:pt>
                <c:pt idx="218">
                  <c:v>58.967372939627673</c:v>
                </c:pt>
                <c:pt idx="219">
                  <c:v>59.454548299172643</c:v>
                </c:pt>
                <c:pt idx="220">
                  <c:v>59.938798728023102</c:v>
                </c:pt>
                <c:pt idx="221">
                  <c:v>60.420102620610635</c:v>
                </c:pt>
                <c:pt idx="222">
                  <c:v>60.898882800465579</c:v>
                </c:pt>
                <c:pt idx="223">
                  <c:v>61.381851168553908</c:v>
                </c:pt>
                <c:pt idx="224">
                  <c:v>61.861846947221203</c:v>
                </c:pt>
                <c:pt idx="225">
                  <c:v>62.338844840962068</c:v>
                </c:pt>
                <c:pt idx="226">
                  <c:v>62.825200223615298</c:v>
                </c:pt>
                <c:pt idx="227">
                  <c:v>63.315221116525152</c:v>
                </c:pt>
                <c:pt idx="228">
                  <c:v>63.805390872188148</c:v>
                </c:pt>
                <c:pt idx="229">
                  <c:v>64.297546317947337</c:v>
                </c:pt>
                <c:pt idx="230">
                  <c:v>64.786648308656794</c:v>
                </c:pt>
                <c:pt idx="231">
                  <c:v>65.272668720615272</c:v>
                </c:pt>
                <c:pt idx="232">
                  <c:v>65.755584407547602</c:v>
                </c:pt>
                <c:pt idx="233">
                  <c:v>66.235367295367084</c:v>
                </c:pt>
                <c:pt idx="234">
                  <c:v>66.718478323397989</c:v>
                </c:pt>
                <c:pt idx="235">
                  <c:v>67.200905971158505</c:v>
                </c:pt>
                <c:pt idx="236">
                  <c:v>67.680166725237555</c:v>
                </c:pt>
                <c:pt idx="237">
                  <c:v>68.156237047678559</c:v>
                </c:pt>
                <c:pt idx="238">
                  <c:v>68.629093871007044</c:v>
                </c:pt>
                <c:pt idx="239">
                  <c:v>69.09931595532862</c:v>
                </c:pt>
                <c:pt idx="240">
                  <c:v>69.575335137730988</c:v>
                </c:pt>
                <c:pt idx="241">
                  <c:v>70.048109032811553</c:v>
                </c:pt>
                <c:pt idx="242">
                  <c:v>70.517611437490416</c:v>
                </c:pt>
                <c:pt idx="243">
                  <c:v>70.983822662897765</c:v>
                </c:pt>
                <c:pt idx="244">
                  <c:v>71.446719494523606</c:v>
                </c:pt>
                <c:pt idx="245">
                  <c:v>71.953619077126575</c:v>
                </c:pt>
                <c:pt idx="246">
                  <c:v>72.488469601093882</c:v>
                </c:pt>
                <c:pt idx="247">
                  <c:v>73.019694567531488</c:v>
                </c:pt>
                <c:pt idx="248">
                  <c:v>73.547268142615152</c:v>
                </c:pt>
                <c:pt idx="249">
                  <c:v>74.071170188743508</c:v>
                </c:pt>
                <c:pt idx="250">
                  <c:v>74.591374957084625</c:v>
                </c:pt>
                <c:pt idx="251">
                  <c:v>75.122869929864549</c:v>
                </c:pt>
                <c:pt idx="252">
                  <c:v>75.67692773687925</c:v>
                </c:pt>
                <c:pt idx="253">
                  <c:v>76.227241658238057</c:v>
                </c:pt>
                <c:pt idx="254">
                  <c:v>76.773776377512291</c:v>
                </c:pt>
                <c:pt idx="255">
                  <c:v>77.316497950270801</c:v>
                </c:pt>
                <c:pt idx="256">
                  <c:v>77.855373797815659</c:v>
                </c:pt>
                <c:pt idx="257">
                  <c:v>78.403419440994185</c:v>
                </c:pt>
                <c:pt idx="258">
                  <c:v>78.948052827315266</c:v>
                </c:pt>
                <c:pt idx="259">
                  <c:v>79.492589877121688</c:v>
                </c:pt>
                <c:pt idx="260">
                  <c:v>80.065441270383332</c:v>
                </c:pt>
                <c:pt idx="261">
                  <c:v>80.634284669128434</c:v>
                </c:pt>
                <c:pt idx="262">
                  <c:v>81.202248480250731</c:v>
                </c:pt>
                <c:pt idx="263">
                  <c:v>81.777028602922584</c:v>
                </c:pt>
                <c:pt idx="264">
                  <c:v>82.347774789203996</c:v>
                </c:pt>
                <c:pt idx="265">
                  <c:v>82.914455997047085</c:v>
                </c:pt>
                <c:pt idx="266">
                  <c:v>83.477049360321701</c:v>
                </c:pt>
                <c:pt idx="267">
                  <c:v>84.035526258206033</c:v>
                </c:pt>
                <c:pt idx="268">
                  <c:v>84.596654876596574</c:v>
                </c:pt>
                <c:pt idx="269">
                  <c:v>85.161609078219414</c:v>
                </c:pt>
                <c:pt idx="270">
                  <c:v>85.722423195305382</c:v>
                </c:pt>
                <c:pt idx="271">
                  <c:v>86.279071326953897</c:v>
                </c:pt>
                <c:pt idx="272">
                  <c:v>86.831533161794653</c:v>
                </c:pt>
                <c:pt idx="273">
                  <c:v>87.379782814730646</c:v>
                </c:pt>
                <c:pt idx="274">
                  <c:v>87.957120438429541</c:v>
                </c:pt>
                <c:pt idx="275">
                  <c:v>88.541438362542792</c:v>
                </c:pt>
                <c:pt idx="276">
                  <c:v>89.121475359730027</c:v>
                </c:pt>
                <c:pt idx="277">
                  <c:v>89.697201965002733</c:v>
                </c:pt>
                <c:pt idx="278">
                  <c:v>90.268590654705065</c:v>
                </c:pt>
                <c:pt idx="279">
                  <c:v>90.835609242419324</c:v>
                </c:pt>
                <c:pt idx="280">
                  <c:v>91.412190610870979</c:v>
                </c:pt>
                <c:pt idx="281">
                  <c:v>91.986285241373594</c:v>
                </c:pt>
                <c:pt idx="282">
                  <c:v>92.555985429258328</c:v>
                </c:pt>
                <c:pt idx="283">
                  <c:v>93.121267669771626</c:v>
                </c:pt>
                <c:pt idx="284">
                  <c:v>93.682106579527485</c:v>
                </c:pt>
                <c:pt idx="285">
                  <c:v>94.239513313687894</c:v>
                </c:pt>
                <c:pt idx="286">
                  <c:v>94.807876546844454</c:v>
                </c:pt>
                <c:pt idx="287">
                  <c:v>95.371777578348684</c:v>
                </c:pt>
                <c:pt idx="288">
                  <c:v>95.931188659485741</c:v>
                </c:pt>
                <c:pt idx="289">
                  <c:v>96.486091192209813</c:v>
                </c:pt>
                <c:pt idx="290">
                  <c:v>97.036462419139625</c:v>
                </c:pt>
                <c:pt idx="291">
                  <c:v>97.586240368670502</c:v>
                </c:pt>
                <c:pt idx="292">
                  <c:v>98.144578903621834</c:v>
                </c:pt>
                <c:pt idx="293">
                  <c:v>98.698375705529827</c:v>
                </c:pt>
                <c:pt idx="294">
                  <c:v>99.247606471794882</c:v>
                </c:pt>
                <c:pt idx="295">
                  <c:v>99.792248578441445</c:v>
                </c:pt>
                <c:pt idx="296">
                  <c:v>100.34905954675583</c:v>
                </c:pt>
                <c:pt idx="297">
                  <c:v>100.91878240812352</c:v>
                </c:pt>
                <c:pt idx="298">
                  <c:v>101.49450657604177</c:v>
                </c:pt>
                <c:pt idx="299">
                  <c:v>102.06552358817311</c:v>
                </c:pt>
                <c:pt idx="300">
                  <c:v>102.63180659383765</c:v>
                </c:pt>
                <c:pt idx="301">
                  <c:v>103.1933370261206</c:v>
                </c:pt>
                <c:pt idx="302">
                  <c:v>103.75008993925861</c:v>
                </c:pt>
                <c:pt idx="303">
                  <c:v>104.31051171338265</c:v>
                </c:pt>
                <c:pt idx="304">
                  <c:v>104.87544400503857</c:v>
                </c:pt>
                <c:pt idx="305">
                  <c:v>105.43558834297944</c:v>
                </c:pt>
                <c:pt idx="306">
                  <c:v>105.99092323718277</c:v>
                </c:pt>
                <c:pt idx="307">
                  <c:v>106.54143420957504</c:v>
                </c:pt>
                <c:pt idx="308">
                  <c:v>107.08710075945187</c:v>
                </c:pt>
                <c:pt idx="309">
                  <c:v>107.6380556402182</c:v>
                </c:pt>
                <c:pt idx="310">
                  <c:v>108.19225459919777</c:v>
                </c:pt>
                <c:pt idx="311">
                  <c:v>108.74160449466113</c:v>
                </c:pt>
                <c:pt idx="312">
                  <c:v>109.28608895480359</c:v>
                </c:pt>
                <c:pt idx="313">
                  <c:v>109.82592940092047</c:v>
                </c:pt>
                <c:pt idx="314">
                  <c:v>110.36157383387453</c:v>
                </c:pt>
                <c:pt idx="315">
                  <c:v>110.90358526976681</c:v>
                </c:pt>
                <c:pt idx="316">
                  <c:v>111.44775115624496</c:v>
                </c:pt>
                <c:pt idx="317">
                  <c:v>111.98705084576686</c:v>
                </c:pt>
                <c:pt idx="318">
                  <c:v>112.52188764952059</c:v>
                </c:pt>
                <c:pt idx="319">
                  <c:v>113.07630610126294</c:v>
                </c:pt>
                <c:pt idx="320">
                  <c:v>113.62569284956271</c:v>
                </c:pt>
                <c:pt idx="321">
                  <c:v>114.18153388583038</c:v>
                </c:pt>
                <c:pt idx="322">
                  <c:v>114.73902872518791</c:v>
                </c:pt>
                <c:pt idx="323">
                  <c:v>115.29149132301983</c:v>
                </c:pt>
                <c:pt idx="324">
                  <c:v>115.83890691793941</c:v>
                </c:pt>
                <c:pt idx="325">
                  <c:v>116.38126628803558</c:v>
                </c:pt>
                <c:pt idx="326">
                  <c:v>116.91855483813598</c:v>
                </c:pt>
                <c:pt idx="327">
                  <c:v>117.4617773239937</c:v>
                </c:pt>
                <c:pt idx="328">
                  <c:v>118.00744369130213</c:v>
                </c:pt>
                <c:pt idx="329">
                  <c:v>118.54804652871208</c:v>
                </c:pt>
                <c:pt idx="330">
                  <c:v>119.08357572543257</c:v>
                </c:pt>
                <c:pt idx="331">
                  <c:v>119.61402739693884</c:v>
                </c:pt>
                <c:pt idx="332">
                  <c:v>120.13939240758734</c:v>
                </c:pt>
                <c:pt idx="333">
                  <c:v>120.66967444761039</c:v>
                </c:pt>
                <c:pt idx="334">
                  <c:v>121.2036685792167</c:v>
                </c:pt>
                <c:pt idx="335">
                  <c:v>121.73295484960775</c:v>
                </c:pt>
                <c:pt idx="336">
                  <c:v>122.25737010022489</c:v>
                </c:pt>
                <c:pt idx="337">
                  <c:v>122.77667816421888</c:v>
                </c:pt>
                <c:pt idx="338">
                  <c:v>123.29087550425814</c:v>
                </c:pt>
                <c:pt idx="339">
                  <c:v>123.80597615445949</c:v>
                </c:pt>
                <c:pt idx="340">
                  <c:v>124.32352141698271</c:v>
                </c:pt>
                <c:pt idx="341">
                  <c:v>124.83597008774056</c:v>
                </c:pt>
              </c:numCache>
            </c:numRef>
          </c:xVal>
          <c:yVal>
            <c:numRef>
              <c:f>DATA_1!$M$11:$M$1000</c:f>
              <c:numCache>
                <c:formatCode>0.00</c:formatCode>
                <c:ptCount val="990"/>
                <c:pt idx="0">
                  <c:v>799</c:v>
                </c:pt>
                <c:pt idx="1">
                  <c:v>797.3047441050735</c:v>
                </c:pt>
                <c:pt idx="2">
                  <c:v>795.60988127537064</c:v>
                </c:pt>
                <c:pt idx="3">
                  <c:v>793.91161238507561</c:v>
                </c:pt>
                <c:pt idx="4">
                  <c:v>792.21158021108101</c:v>
                </c:pt>
                <c:pt idx="5">
                  <c:v>790.51192898412205</c:v>
                </c:pt>
                <c:pt idx="6">
                  <c:v>788.81266294473687</c:v>
                </c:pt>
                <c:pt idx="7">
                  <c:v>787.11377510635191</c:v>
                </c:pt>
                <c:pt idx="8">
                  <c:v>785.415277644512</c:v>
                </c:pt>
                <c:pt idx="9">
                  <c:v>783.71108362984046</c:v>
                </c:pt>
                <c:pt idx="10">
                  <c:v>782.00527689129831</c:v>
                </c:pt>
                <c:pt idx="11">
                  <c:v>780.29983714045295</c:v>
                </c:pt>
                <c:pt idx="12">
                  <c:v>778.59476538627553</c:v>
                </c:pt>
                <c:pt idx="13">
                  <c:v>776.89005722384945</c:v>
                </c:pt>
                <c:pt idx="14">
                  <c:v>775.18572542778907</c:v>
                </c:pt>
                <c:pt idx="15">
                  <c:v>773.47505738373025</c:v>
                </c:pt>
                <c:pt idx="16">
                  <c:v>771.76391036511154</c:v>
                </c:pt>
                <c:pt idx="17">
                  <c:v>770.05311640826289</c:v>
                </c:pt>
                <c:pt idx="18">
                  <c:v>768.34267232156617</c:v>
                </c:pt>
                <c:pt idx="19">
                  <c:v>766.63257778998093</c:v>
                </c:pt>
                <c:pt idx="20">
                  <c:v>764.92252962239957</c:v>
                </c:pt>
                <c:pt idx="21">
                  <c:v>763.20613347089841</c:v>
                </c:pt>
                <c:pt idx="22">
                  <c:v>761.49005537997868</c:v>
                </c:pt>
                <c:pt idx="23">
                  <c:v>759.77430807312908</c:v>
                </c:pt>
                <c:pt idx="24">
                  <c:v>758.05890427383792</c:v>
                </c:pt>
                <c:pt idx="25">
                  <c:v>756.34051339732741</c:v>
                </c:pt>
                <c:pt idx="26">
                  <c:v>754.61766695696338</c:v>
                </c:pt>
                <c:pt idx="27">
                  <c:v>752.89027439629649</c:v>
                </c:pt>
                <c:pt idx="28">
                  <c:v>751.1631188276325</c:v>
                </c:pt>
                <c:pt idx="29">
                  <c:v>749.43620834492901</c:v>
                </c:pt>
                <c:pt idx="30">
                  <c:v>747.70953522641366</c:v>
                </c:pt>
                <c:pt idx="31">
                  <c:v>745.98310552424198</c:v>
                </c:pt>
                <c:pt idx="32">
                  <c:v>744.25450783136625</c:v>
                </c:pt>
                <c:pt idx="33">
                  <c:v>742.52293419388866</c:v>
                </c:pt>
                <c:pt idx="34">
                  <c:v>740.79158400438598</c:v>
                </c:pt>
                <c:pt idx="35">
                  <c:v>739.0604625177964</c:v>
                </c:pt>
                <c:pt idx="36">
                  <c:v>737.32956219766572</c:v>
                </c:pt>
                <c:pt idx="37">
                  <c:v>735.59889163627452</c:v>
                </c:pt>
                <c:pt idx="38">
                  <c:v>733.86511312310631</c:v>
                </c:pt>
                <c:pt idx="39">
                  <c:v>732.12977175300853</c:v>
                </c:pt>
                <c:pt idx="40">
                  <c:v>730.39464088115619</c:v>
                </c:pt>
                <c:pt idx="41">
                  <c:v>728.65972140317785</c:v>
                </c:pt>
                <c:pt idx="42">
                  <c:v>726.92500862968586</c:v>
                </c:pt>
                <c:pt idx="43">
                  <c:v>725.19051254943656</c:v>
                </c:pt>
                <c:pt idx="44">
                  <c:v>723.45211486737185</c:v>
                </c:pt>
                <c:pt idx="45">
                  <c:v>721.71339849357616</c:v>
                </c:pt>
                <c:pt idx="46">
                  <c:v>719.97488011884309</c:v>
                </c:pt>
                <c:pt idx="47">
                  <c:v>718.23655510080812</c:v>
                </c:pt>
                <c:pt idx="48">
                  <c:v>716.49842418208516</c:v>
                </c:pt>
                <c:pt idx="49">
                  <c:v>714.75992453148706</c:v>
                </c:pt>
                <c:pt idx="50">
                  <c:v>713.01802739161803</c:v>
                </c:pt>
                <c:pt idx="51">
                  <c:v>711.27630675257865</c:v>
                </c:pt>
                <c:pt idx="52">
                  <c:v>709.53477090486945</c:v>
                </c:pt>
                <c:pt idx="53">
                  <c:v>707.79341202342289</c:v>
                </c:pt>
                <c:pt idx="54">
                  <c:v>706.05223554497513</c:v>
                </c:pt>
                <c:pt idx="55">
                  <c:v>704.30909883233676</c:v>
                </c:pt>
                <c:pt idx="56">
                  <c:v>702.55964880316469</c:v>
                </c:pt>
                <c:pt idx="57">
                  <c:v>700.81030610373796</c:v>
                </c:pt>
                <c:pt idx="58">
                  <c:v>699.06107768289098</c:v>
                </c:pt>
                <c:pt idx="59">
                  <c:v>697.31195678240158</c:v>
                </c:pt>
                <c:pt idx="60">
                  <c:v>695.56294815344029</c:v>
                </c:pt>
                <c:pt idx="61">
                  <c:v>693.81215516580835</c:v>
                </c:pt>
                <c:pt idx="62">
                  <c:v>692.0605552105219</c:v>
                </c:pt>
                <c:pt idx="63">
                  <c:v>690.30905503595034</c:v>
                </c:pt>
                <c:pt idx="64">
                  <c:v>688.55765351087962</c:v>
                </c:pt>
                <c:pt idx="65">
                  <c:v>686.80634707864078</c:v>
                </c:pt>
                <c:pt idx="66">
                  <c:v>685.0551442978541</c:v>
                </c:pt>
                <c:pt idx="67">
                  <c:v>683.30171271382733</c:v>
                </c:pt>
                <c:pt idx="68">
                  <c:v>681.54828815988924</c:v>
                </c:pt>
                <c:pt idx="69">
                  <c:v>679.79495405583975</c:v>
                </c:pt>
                <c:pt idx="70">
                  <c:v>678.04170395174629</c:v>
                </c:pt>
                <c:pt idx="71">
                  <c:v>676.28854011838882</c:v>
                </c:pt>
                <c:pt idx="72">
                  <c:v>674.53493057606454</c:v>
                </c:pt>
                <c:pt idx="73">
                  <c:v>672.7799014312285</c:v>
                </c:pt>
                <c:pt idx="74">
                  <c:v>671.02494694124164</c:v>
                </c:pt>
                <c:pt idx="75">
                  <c:v>669.27007233628035</c:v>
                </c:pt>
                <c:pt idx="76">
                  <c:v>667.51526969351369</c:v>
                </c:pt>
                <c:pt idx="77">
                  <c:v>665.76114763702799</c:v>
                </c:pt>
                <c:pt idx="78">
                  <c:v>664.00688577511232</c:v>
                </c:pt>
                <c:pt idx="79">
                  <c:v>662.251950582169</c:v>
                </c:pt>
                <c:pt idx="80">
                  <c:v>660.49708193664901</c:v>
                </c:pt>
                <c:pt idx="81">
                  <c:v>658.79741590482809</c:v>
                </c:pt>
                <c:pt idx="82">
                  <c:v>657.11303268967902</c:v>
                </c:pt>
                <c:pt idx="83">
                  <c:v>655.42826535791085</c:v>
                </c:pt>
                <c:pt idx="84">
                  <c:v>653.74228416831431</c:v>
                </c:pt>
                <c:pt idx="85">
                  <c:v>652.07345983804998</c:v>
                </c:pt>
                <c:pt idx="86">
                  <c:v>650.42961400533625</c:v>
                </c:pt>
                <c:pt idx="87">
                  <c:v>648.78594920342096</c:v>
                </c:pt>
                <c:pt idx="88">
                  <c:v>647.14246663987092</c:v>
                </c:pt>
                <c:pt idx="89">
                  <c:v>645.49917318248083</c:v>
                </c:pt>
                <c:pt idx="90">
                  <c:v>643.85385862758778</c:v>
                </c:pt>
                <c:pt idx="91">
                  <c:v>642.20774918232257</c:v>
                </c:pt>
                <c:pt idx="92">
                  <c:v>640.56181357119499</c:v>
                </c:pt>
                <c:pt idx="93">
                  <c:v>638.9160486751457</c:v>
                </c:pt>
                <c:pt idx="94">
                  <c:v>637.27045469126142</c:v>
                </c:pt>
                <c:pt idx="95">
                  <c:v>635.6250384953255</c:v>
                </c:pt>
                <c:pt idx="96">
                  <c:v>633.97802659132446</c:v>
                </c:pt>
                <c:pt idx="97">
                  <c:v>632.32210174459226</c:v>
                </c:pt>
                <c:pt idx="98">
                  <c:v>630.66428886531355</c:v>
                </c:pt>
                <c:pt idx="99">
                  <c:v>629.00654118999489</c:v>
                </c:pt>
                <c:pt idx="100">
                  <c:v>627.34886545897996</c:v>
                </c:pt>
                <c:pt idx="101">
                  <c:v>625.69126841261232</c:v>
                </c:pt>
                <c:pt idx="102">
                  <c:v>624.03275502957831</c:v>
                </c:pt>
                <c:pt idx="103">
                  <c:v>622.3735898776024</c:v>
                </c:pt>
                <c:pt idx="104">
                  <c:v>620.71448914720725</c:v>
                </c:pt>
                <c:pt idx="105">
                  <c:v>619.05545008448792</c:v>
                </c:pt>
                <c:pt idx="106">
                  <c:v>617.39647018106655</c:v>
                </c:pt>
                <c:pt idx="107">
                  <c:v>615.73755619050189</c:v>
                </c:pt>
                <c:pt idx="108">
                  <c:v>614.07789849444475</c:v>
                </c:pt>
                <c:pt idx="109">
                  <c:v>612.41764295930523</c:v>
                </c:pt>
                <c:pt idx="110">
                  <c:v>610.75744307172431</c:v>
                </c:pt>
                <c:pt idx="111">
                  <c:v>609.09643270216907</c:v>
                </c:pt>
                <c:pt idx="112">
                  <c:v>607.43199495817555</c:v>
                </c:pt>
                <c:pt idx="113">
                  <c:v>605.76757119562239</c:v>
                </c:pt>
                <c:pt idx="114">
                  <c:v>604.10287414484378</c:v>
                </c:pt>
                <c:pt idx="115">
                  <c:v>602.4379359493355</c:v>
                </c:pt>
                <c:pt idx="116">
                  <c:v>600.77301043011914</c:v>
                </c:pt>
                <c:pt idx="117">
                  <c:v>599.1080947303152</c:v>
                </c:pt>
                <c:pt idx="118">
                  <c:v>597.44318496393578</c:v>
                </c:pt>
                <c:pt idx="119">
                  <c:v>595.77828824102608</c:v>
                </c:pt>
                <c:pt idx="120">
                  <c:v>594.11320668028884</c:v>
                </c:pt>
                <c:pt idx="121">
                  <c:v>592.44795348970206</c:v>
                </c:pt>
                <c:pt idx="122">
                  <c:v>590.78270989471434</c:v>
                </c:pt>
                <c:pt idx="123">
                  <c:v>589.1174733780465</c:v>
                </c:pt>
                <c:pt idx="124">
                  <c:v>587.45224071257451</c:v>
                </c:pt>
                <c:pt idx="125">
                  <c:v>585.7870189808209</c:v>
                </c:pt>
                <c:pt idx="126">
                  <c:v>584.12164475235977</c:v>
                </c:pt>
                <c:pt idx="127">
                  <c:v>582.45629513674032</c:v>
                </c:pt>
                <c:pt idx="128">
                  <c:v>580.79094420919557</c:v>
                </c:pt>
                <c:pt idx="129">
                  <c:v>579.12558833268372</c:v>
                </c:pt>
                <c:pt idx="130">
                  <c:v>577.46022302430163</c:v>
                </c:pt>
                <c:pt idx="131">
                  <c:v>575.79485641990027</c:v>
                </c:pt>
                <c:pt idx="132">
                  <c:v>574.12963263730705</c:v>
                </c:pt>
                <c:pt idx="133">
                  <c:v>572.46452859384215</c:v>
                </c:pt>
                <c:pt idx="134">
                  <c:v>570.79942209281853</c:v>
                </c:pt>
                <c:pt idx="135">
                  <c:v>569.13430929955018</c:v>
                </c:pt>
                <c:pt idx="136">
                  <c:v>567.4691859521289</c:v>
                </c:pt>
                <c:pt idx="137">
                  <c:v>565.80406014250718</c:v>
                </c:pt>
                <c:pt idx="138">
                  <c:v>564.13909892899801</c:v>
                </c:pt>
                <c:pt idx="139">
                  <c:v>562.47428343753802</c:v>
                </c:pt>
                <c:pt idx="140">
                  <c:v>560.81178920623927</c:v>
                </c:pt>
                <c:pt idx="141">
                  <c:v>559.14962463188203</c:v>
                </c:pt>
                <c:pt idx="142">
                  <c:v>557.48745807728687</c:v>
                </c:pt>
                <c:pt idx="143">
                  <c:v>555.82529870473093</c:v>
                </c:pt>
                <c:pt idx="144">
                  <c:v>554.16349474273034</c:v>
                </c:pt>
                <c:pt idx="145">
                  <c:v>552.5020274317659</c:v>
                </c:pt>
                <c:pt idx="146">
                  <c:v>550.84056374920158</c:v>
                </c:pt>
                <c:pt idx="147">
                  <c:v>549.17909935607452</c:v>
                </c:pt>
                <c:pt idx="148">
                  <c:v>547.51762944212442</c:v>
                </c:pt>
                <c:pt idx="149">
                  <c:v>545.85616309804891</c:v>
                </c:pt>
                <c:pt idx="150">
                  <c:v>544.19501689317974</c:v>
                </c:pt>
                <c:pt idx="151">
                  <c:v>542.53419752583443</c:v>
                </c:pt>
                <c:pt idx="152">
                  <c:v>540.87337946699768</c:v>
                </c:pt>
                <c:pt idx="153">
                  <c:v>539.21475038788265</c:v>
                </c:pt>
                <c:pt idx="154">
                  <c:v>537.559553343017</c:v>
                </c:pt>
                <c:pt idx="155">
                  <c:v>535.90438174745509</c:v>
                </c:pt>
                <c:pt idx="156">
                  <c:v>534.2496302619445</c:v>
                </c:pt>
                <c:pt idx="157">
                  <c:v>532.5953644856852</c:v>
                </c:pt>
                <c:pt idx="158">
                  <c:v>530.9411220002421</c:v>
                </c:pt>
                <c:pt idx="159">
                  <c:v>529.99999999999989</c:v>
                </c:pt>
                <c:pt idx="160">
                  <c:v>529.99999999999989</c:v>
                </c:pt>
                <c:pt idx="161">
                  <c:v>529.99999999999989</c:v>
                </c:pt>
                <c:pt idx="162">
                  <c:v>529.99999999999989</c:v>
                </c:pt>
                <c:pt idx="163">
                  <c:v>529.99999999999989</c:v>
                </c:pt>
                <c:pt idx="164">
                  <c:v>529.99999999999989</c:v>
                </c:pt>
                <c:pt idx="165">
                  <c:v>529.99999999999989</c:v>
                </c:pt>
                <c:pt idx="166">
                  <c:v>529.99999999999989</c:v>
                </c:pt>
                <c:pt idx="167">
                  <c:v>529.99999999999989</c:v>
                </c:pt>
                <c:pt idx="168">
                  <c:v>529.99999999999989</c:v>
                </c:pt>
                <c:pt idx="169">
                  <c:v>529.99999999999989</c:v>
                </c:pt>
                <c:pt idx="170">
                  <c:v>529.99999999999989</c:v>
                </c:pt>
                <c:pt idx="171">
                  <c:v>530</c:v>
                </c:pt>
                <c:pt idx="172">
                  <c:v>530</c:v>
                </c:pt>
                <c:pt idx="173">
                  <c:v>530</c:v>
                </c:pt>
                <c:pt idx="174">
                  <c:v>530</c:v>
                </c:pt>
                <c:pt idx="175">
                  <c:v>530</c:v>
                </c:pt>
                <c:pt idx="176">
                  <c:v>530</c:v>
                </c:pt>
                <c:pt idx="177">
                  <c:v>530</c:v>
                </c:pt>
                <c:pt idx="178">
                  <c:v>530</c:v>
                </c:pt>
                <c:pt idx="179">
                  <c:v>530</c:v>
                </c:pt>
                <c:pt idx="180">
                  <c:v>530</c:v>
                </c:pt>
                <c:pt idx="181">
                  <c:v>530</c:v>
                </c:pt>
                <c:pt idx="182">
                  <c:v>529.99999999999989</c:v>
                </c:pt>
                <c:pt idx="183">
                  <c:v>529.99999999999989</c:v>
                </c:pt>
                <c:pt idx="184">
                  <c:v>530</c:v>
                </c:pt>
                <c:pt idx="185">
                  <c:v>530.0575728303703</c:v>
                </c:pt>
                <c:pt idx="186">
                  <c:v>531.8112871502218</c:v>
                </c:pt>
                <c:pt idx="187">
                  <c:v>533.56490611507729</c:v>
                </c:pt>
                <c:pt idx="188">
                  <c:v>535.31860933149721</c:v>
                </c:pt>
                <c:pt idx="189">
                  <c:v>537.07307499744763</c:v>
                </c:pt>
                <c:pt idx="190">
                  <c:v>538.82745257175759</c:v>
                </c:pt>
                <c:pt idx="191">
                  <c:v>540.5817350131498</c:v>
                </c:pt>
                <c:pt idx="192">
                  <c:v>542.33593449886519</c:v>
                </c:pt>
                <c:pt idx="193">
                  <c:v>544.09004447365305</c:v>
                </c:pt>
                <c:pt idx="194">
                  <c:v>545.84463166684702</c:v>
                </c:pt>
                <c:pt idx="195">
                  <c:v>547.59975621710987</c:v>
                </c:pt>
                <c:pt idx="196">
                  <c:v>549.35479390448575</c:v>
                </c:pt>
                <c:pt idx="197">
                  <c:v>551.10974335481444</c:v>
                </c:pt>
                <c:pt idx="198">
                  <c:v>552.86461459314773</c:v>
                </c:pt>
                <c:pt idx="199">
                  <c:v>554.61939751899013</c:v>
                </c:pt>
                <c:pt idx="200">
                  <c:v>556.37512386744697</c:v>
                </c:pt>
                <c:pt idx="201">
                  <c:v>558.13385979494217</c:v>
                </c:pt>
                <c:pt idx="202">
                  <c:v>559.89305356225623</c:v>
                </c:pt>
                <c:pt idx="203">
                  <c:v>561.65217598946276</c:v>
                </c:pt>
                <c:pt idx="204">
                  <c:v>563.41121689259319</c:v>
                </c:pt>
                <c:pt idx="205">
                  <c:v>565.17028140995603</c:v>
                </c:pt>
                <c:pt idx="206">
                  <c:v>566.9303446260792</c:v>
                </c:pt>
                <c:pt idx="207">
                  <c:v>568.69033914582917</c:v>
                </c:pt>
                <c:pt idx="208">
                  <c:v>570.45025684240284</c:v>
                </c:pt>
                <c:pt idx="209">
                  <c:v>572.21010903883473</c:v>
                </c:pt>
                <c:pt idx="210">
                  <c:v>573.96989066497679</c:v>
                </c:pt>
                <c:pt idx="211">
                  <c:v>575.73011144995758</c:v>
                </c:pt>
                <c:pt idx="212">
                  <c:v>577.49100041421673</c:v>
                </c:pt>
                <c:pt idx="213">
                  <c:v>579.25182304121154</c:v>
                </c:pt>
                <c:pt idx="214">
                  <c:v>581.01257628797998</c:v>
                </c:pt>
                <c:pt idx="215">
                  <c:v>582.77327062806819</c:v>
                </c:pt>
                <c:pt idx="216">
                  <c:v>584.5338967073925</c:v>
                </c:pt>
                <c:pt idx="217">
                  <c:v>586.2953906069265</c:v>
                </c:pt>
                <c:pt idx="218">
                  <c:v>588.05716765983857</c:v>
                </c:pt>
                <c:pt idx="219">
                  <c:v>589.81888103984545</c:v>
                </c:pt>
                <c:pt idx="220">
                  <c:v>591.58053602068958</c:v>
                </c:pt>
                <c:pt idx="221">
                  <c:v>593.34213608360562</c:v>
                </c:pt>
                <c:pt idx="222">
                  <c:v>595.1037451205367</c:v>
                </c:pt>
                <c:pt idx="223">
                  <c:v>596.86649326960651</c:v>
                </c:pt>
                <c:pt idx="224">
                  <c:v>598.62919546780711</c:v>
                </c:pt>
                <c:pt idx="225">
                  <c:v>600.39184075543403</c:v>
                </c:pt>
                <c:pt idx="226">
                  <c:v>602.15603105826835</c:v>
                </c:pt>
                <c:pt idx="227">
                  <c:v>603.92104793666294</c:v>
                </c:pt>
                <c:pt idx="228">
                  <c:v>605.68631006334795</c:v>
                </c:pt>
                <c:pt idx="229">
                  <c:v>607.45200044600017</c:v>
                </c:pt>
                <c:pt idx="230">
                  <c:v>609.21765664300187</c:v>
                </c:pt>
                <c:pt idx="231">
                  <c:v>610.98327457712014</c:v>
                </c:pt>
                <c:pt idx="232">
                  <c:v>612.74886526678574</c:v>
                </c:pt>
                <c:pt idx="233">
                  <c:v>614.51441875566729</c:v>
                </c:pt>
                <c:pt idx="234">
                  <c:v>616.28039783143549</c:v>
                </c:pt>
                <c:pt idx="235">
                  <c:v>618.04653315926555</c:v>
                </c:pt>
                <c:pt idx="236">
                  <c:v>619.81263900077818</c:v>
                </c:pt>
                <c:pt idx="237">
                  <c:v>621.57872023820721</c:v>
                </c:pt>
                <c:pt idx="238">
                  <c:v>623.34478045748813</c:v>
                </c:pt>
                <c:pt idx="239">
                  <c:v>625.11083864621605</c:v>
                </c:pt>
                <c:pt idx="240">
                  <c:v>626.87733206915425</c:v>
                </c:pt>
                <c:pt idx="241">
                  <c:v>628.6438129904742</c:v>
                </c:pt>
                <c:pt idx="242">
                  <c:v>630.41027171485848</c:v>
                </c:pt>
                <c:pt idx="243">
                  <c:v>632.17671971892639</c:v>
                </c:pt>
                <c:pt idx="244">
                  <c:v>633.94315196363755</c:v>
                </c:pt>
                <c:pt idx="245">
                  <c:v>635.6999222823049</c:v>
                </c:pt>
                <c:pt idx="246">
                  <c:v>637.45103585330071</c:v>
                </c:pt>
                <c:pt idx="247">
                  <c:v>639.20217810823533</c:v>
                </c:pt>
                <c:pt idx="248">
                  <c:v>640.95334475073741</c:v>
                </c:pt>
                <c:pt idx="249">
                  <c:v>642.7045469310566</c:v>
                </c:pt>
                <c:pt idx="250">
                  <c:v>644.45577362121367</c:v>
                </c:pt>
                <c:pt idx="251">
                  <c:v>646.20582640003556</c:v>
                </c:pt>
                <c:pt idx="252">
                  <c:v>647.95334567696455</c:v>
                </c:pt>
                <c:pt idx="253">
                  <c:v>649.70098230690712</c:v>
                </c:pt>
                <c:pt idx="254">
                  <c:v>651.44872186950636</c:v>
                </c:pt>
                <c:pt idx="255">
                  <c:v>653.19654994440509</c:v>
                </c:pt>
                <c:pt idx="256">
                  <c:v>654.94445211124651</c:v>
                </c:pt>
                <c:pt idx="257">
                  <c:v>656.69055357374532</c:v>
                </c:pt>
                <c:pt idx="258">
                  <c:v>658.43672276947484</c:v>
                </c:pt>
                <c:pt idx="259">
                  <c:v>660.1819730642444</c:v>
                </c:pt>
                <c:pt idx="260">
                  <c:v>661.91850917042666</c:v>
                </c:pt>
                <c:pt idx="261">
                  <c:v>663.65517383374743</c:v>
                </c:pt>
                <c:pt idx="262">
                  <c:v>665.39136659247117</c:v>
                </c:pt>
                <c:pt idx="263">
                  <c:v>667.12568879608921</c:v>
                </c:pt>
                <c:pt idx="264">
                  <c:v>668.86016506445651</c:v>
                </c:pt>
                <c:pt idx="265">
                  <c:v>670.59478627302599</c:v>
                </c:pt>
                <c:pt idx="266">
                  <c:v>672.32956414874047</c:v>
                </c:pt>
                <c:pt idx="267">
                  <c:v>674.06448864603124</c:v>
                </c:pt>
                <c:pt idx="268">
                  <c:v>675.79814537104346</c:v>
                </c:pt>
                <c:pt idx="269">
                  <c:v>677.53032838144622</c:v>
                </c:pt>
                <c:pt idx="270">
                  <c:v>679.26267970910533</c:v>
                </c:pt>
                <c:pt idx="271">
                  <c:v>680.9951950371991</c:v>
                </c:pt>
                <c:pt idx="272">
                  <c:v>682.72788328774573</c:v>
                </c:pt>
                <c:pt idx="273">
                  <c:v>684.46073175021888</c:v>
                </c:pt>
                <c:pt idx="274">
                  <c:v>686.18499007692071</c:v>
                </c:pt>
                <c:pt idx="275">
                  <c:v>687.90652714576402</c:v>
                </c:pt>
                <c:pt idx="276">
                  <c:v>689.6283583277426</c:v>
                </c:pt>
                <c:pt idx="277">
                  <c:v>691.35048506908538</c:v>
                </c:pt>
                <c:pt idx="278">
                  <c:v>693.07291011435734</c:v>
                </c:pt>
                <c:pt idx="279">
                  <c:v>694.79561745127694</c:v>
                </c:pt>
                <c:pt idx="280">
                  <c:v>696.51414458040676</c:v>
                </c:pt>
                <c:pt idx="281">
                  <c:v>698.23239725356905</c:v>
                </c:pt>
                <c:pt idx="282">
                  <c:v>699.95096315676801</c:v>
                </c:pt>
                <c:pt idx="283">
                  <c:v>701.66984909310213</c:v>
                </c:pt>
                <c:pt idx="284">
                  <c:v>703.38905164584583</c:v>
                </c:pt>
                <c:pt idx="285">
                  <c:v>705.10819868399926</c:v>
                </c:pt>
                <c:pt idx="286">
                  <c:v>706.82238540352694</c:v>
                </c:pt>
                <c:pt idx="287">
                  <c:v>708.53692089605534</c:v>
                </c:pt>
                <c:pt idx="288">
                  <c:v>710.25179139200168</c:v>
                </c:pt>
                <c:pt idx="289">
                  <c:v>711.96700636381217</c:v>
                </c:pt>
                <c:pt idx="290">
                  <c:v>713.68255787465034</c:v>
                </c:pt>
                <c:pt idx="291">
                  <c:v>715.39698165512061</c:v>
                </c:pt>
                <c:pt idx="292">
                  <c:v>717.10697673664583</c:v>
                </c:pt>
                <c:pt idx="293">
                  <c:v>718.81735321618055</c:v>
                </c:pt>
                <c:pt idx="294">
                  <c:v>720.52809563650533</c:v>
                </c:pt>
                <c:pt idx="295">
                  <c:v>722.23918854040073</c:v>
                </c:pt>
                <c:pt idx="296">
                  <c:v>723.94380315291744</c:v>
                </c:pt>
                <c:pt idx="297">
                  <c:v>725.64139003130936</c:v>
                </c:pt>
                <c:pt idx="298">
                  <c:v>727.33461300946033</c:v>
                </c:pt>
                <c:pt idx="299">
                  <c:v>729.02839146629378</c:v>
                </c:pt>
                <c:pt idx="300">
                  <c:v>730.7227141855351</c:v>
                </c:pt>
                <c:pt idx="301">
                  <c:v>732.41758960214725</c:v>
                </c:pt>
                <c:pt idx="302">
                  <c:v>734.11300185953394</c:v>
                </c:pt>
                <c:pt idx="303">
                  <c:v>735.80486666747072</c:v>
                </c:pt>
                <c:pt idx="304">
                  <c:v>737.49284567482187</c:v>
                </c:pt>
                <c:pt idx="305">
                  <c:v>739.18140551284341</c:v>
                </c:pt>
                <c:pt idx="306">
                  <c:v>740.8705370151506</c:v>
                </c:pt>
                <c:pt idx="307">
                  <c:v>742.56024717549838</c:v>
                </c:pt>
                <c:pt idx="308">
                  <c:v>744.2505193583288</c:v>
                </c:pt>
                <c:pt idx="309">
                  <c:v>745.93623209652776</c:v>
                </c:pt>
                <c:pt idx="310">
                  <c:v>747.61848444865643</c:v>
                </c:pt>
                <c:pt idx="311">
                  <c:v>749.30134452959487</c:v>
                </c:pt>
                <c:pt idx="312">
                  <c:v>750.9848048453706</c:v>
                </c:pt>
                <c:pt idx="313">
                  <c:v>752.66878234263481</c:v>
                </c:pt>
                <c:pt idx="314">
                  <c:v>754.35308375819079</c:v>
                </c:pt>
                <c:pt idx="315">
                  <c:v>756.03198247417868</c:v>
                </c:pt>
                <c:pt idx="316">
                  <c:v>757.70779133316137</c:v>
                </c:pt>
                <c:pt idx="317">
                  <c:v>759.38423223755524</c:v>
                </c:pt>
                <c:pt idx="318">
                  <c:v>761.06104710951604</c:v>
                </c:pt>
                <c:pt idx="319">
                  <c:v>762.72445116191648</c:v>
                </c:pt>
                <c:pt idx="320">
                  <c:v>764.38867204989776</c:v>
                </c:pt>
                <c:pt idx="321">
                  <c:v>766.04654619440635</c:v>
                </c:pt>
                <c:pt idx="322">
                  <c:v>767.70114175839115</c:v>
                </c:pt>
                <c:pt idx="323">
                  <c:v>769.35660355919902</c:v>
                </c:pt>
                <c:pt idx="324">
                  <c:v>771.01292249076334</c:v>
                </c:pt>
                <c:pt idx="325">
                  <c:v>772.6701005744635</c:v>
                </c:pt>
                <c:pt idx="326">
                  <c:v>774.32811768878366</c:v>
                </c:pt>
                <c:pt idx="327">
                  <c:v>775.97987556559337</c:v>
                </c:pt>
                <c:pt idx="328">
                  <c:v>777.62770548008052</c:v>
                </c:pt>
                <c:pt idx="329">
                  <c:v>779.2764301787879</c:v>
                </c:pt>
                <c:pt idx="330">
                  <c:v>780.92603902366136</c:v>
                </c:pt>
                <c:pt idx="331">
                  <c:v>782.57653478597206</c:v>
                </c:pt>
                <c:pt idx="332">
                  <c:v>784.22789808453513</c:v>
                </c:pt>
                <c:pt idx="333">
                  <c:v>785.87344464141222</c:v>
                </c:pt>
                <c:pt idx="334">
                  <c:v>787.51406050492074</c:v>
                </c:pt>
                <c:pt idx="335">
                  <c:v>789.15544485721193</c:v>
                </c:pt>
                <c:pt idx="336">
                  <c:v>790.79765314516806</c:v>
                </c:pt>
                <c:pt idx="337">
                  <c:v>792.44079058083241</c:v>
                </c:pt>
                <c:pt idx="338">
                  <c:v>794.08483847689433</c:v>
                </c:pt>
                <c:pt idx="339">
                  <c:v>795.72569957743201</c:v>
                </c:pt>
                <c:pt idx="340">
                  <c:v>797.36237805820429</c:v>
                </c:pt>
                <c:pt idx="341">
                  <c:v>799.00000000000296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C65-4400-AAE2-8D3C342865DD}"/>
            </c:ext>
          </c:extLst>
        </c:ser>
        <c:ser>
          <c:idx val="0"/>
          <c:order val="3"/>
          <c:tx>
            <c:strRef>
              <c:f>DATA_2!$F$9</c:f>
              <c:strCache>
                <c:ptCount val="1"/>
                <c:pt idx="0">
                  <c:v>DAM / ABUTMENT interface at upstream face</c:v>
                </c:pt>
              </c:strCache>
            </c:strRef>
          </c:tx>
          <c:spPr>
            <a:ln w="12700" cmpd="sng">
              <a:solidFill>
                <a:srgbClr val="FFC000"/>
              </a:solidFill>
              <a:prstDash val="solid"/>
            </a:ln>
          </c:spPr>
          <c:marker>
            <c:symbol val="none"/>
          </c:marker>
          <c:dPt>
            <c:idx val="137"/>
            <c:bubble3D val="0"/>
            <c:extLst>
              <c:ext xmlns:c16="http://schemas.microsoft.com/office/drawing/2014/chart" uri="{C3380CC4-5D6E-409C-BE32-E72D297353CC}">
                <c16:uniqueId val="{00000000-53F4-433C-AC20-D855C1AD0A40}"/>
              </c:ext>
            </c:extLst>
          </c:dPt>
          <c:xVal>
            <c:numRef>
              <c:f>DATA_2!$I$11:$I$1000</c:f>
              <c:numCache>
                <c:formatCode>0.00</c:formatCode>
                <c:ptCount val="990"/>
                <c:pt idx="0">
                  <c:v>133.79534405502002</c:v>
                </c:pt>
                <c:pt idx="1">
                  <c:v>133.29133162605763</c:v>
                </c:pt>
                <c:pt idx="2">
                  <c:v>132.78340273234332</c:v>
                </c:pt>
                <c:pt idx="3">
                  <c:v>132.27746338171821</c:v>
                </c:pt>
                <c:pt idx="4">
                  <c:v>131.77407715947473</c:v>
                </c:pt>
                <c:pt idx="5">
                  <c:v>131.2667967241519</c:v>
                </c:pt>
                <c:pt idx="6">
                  <c:v>130.75565010178499</c:v>
                </c:pt>
                <c:pt idx="7">
                  <c:v>130.24066736191091</c:v>
                </c:pt>
                <c:pt idx="8">
                  <c:v>129.72187889123069</c:v>
                </c:pt>
                <c:pt idx="9">
                  <c:v>129.20262905213062</c:v>
                </c:pt>
                <c:pt idx="10">
                  <c:v>128.69316552427159</c:v>
                </c:pt>
                <c:pt idx="11">
                  <c:v>128.179896234187</c:v>
                </c:pt>
                <c:pt idx="12">
                  <c:v>127.6628514886704</c:v>
                </c:pt>
                <c:pt idx="13">
                  <c:v>127.14206416563837</c:v>
                </c:pt>
                <c:pt idx="14">
                  <c:v>126.61756743204491</c:v>
                </c:pt>
                <c:pt idx="15">
                  <c:v>126.0893950575138</c:v>
                </c:pt>
                <c:pt idx="16">
                  <c:v>125.57282839597002</c:v>
                </c:pt>
                <c:pt idx="17">
                  <c:v>125.05328746670106</c:v>
                </c:pt>
                <c:pt idx="18">
                  <c:v>124.54100332698454</c:v>
                </c:pt>
                <c:pt idx="19">
                  <c:v>124.02594432859901</c:v>
                </c:pt>
                <c:pt idx="20">
                  <c:v>123.5072598253994</c:v>
                </c:pt>
                <c:pt idx="21">
                  <c:v>122.9849829847154</c:v>
                </c:pt>
                <c:pt idx="22">
                  <c:v>122.47113452241851</c:v>
                </c:pt>
                <c:pt idx="23">
                  <c:v>121.95715062737115</c:v>
                </c:pt>
                <c:pt idx="24">
                  <c:v>121.43958119896338</c:v>
                </c:pt>
                <c:pt idx="25">
                  <c:v>120.91846063516623</c:v>
                </c:pt>
                <c:pt idx="26">
                  <c:v>120.39382512326024</c:v>
                </c:pt>
                <c:pt idx="27">
                  <c:v>119.86571009155382</c:v>
                </c:pt>
                <c:pt idx="28">
                  <c:v>119.3435259413865</c:v>
                </c:pt>
                <c:pt idx="29">
                  <c:v>118.82305051025594</c:v>
                </c:pt>
                <c:pt idx="30">
                  <c:v>118.29910476424271</c:v>
                </c:pt>
                <c:pt idx="31">
                  <c:v>117.77172526046849</c:v>
                </c:pt>
                <c:pt idx="32">
                  <c:v>117.24095111724164</c:v>
                </c:pt>
                <c:pt idx="33">
                  <c:v>116.70682005486243</c:v>
                </c:pt>
                <c:pt idx="34">
                  <c:v>116.17679042613734</c:v>
                </c:pt>
                <c:pt idx="35">
                  <c:v>115.64964356161217</c:v>
                </c:pt>
                <c:pt idx="36">
                  <c:v>115.11915139606532</c:v>
                </c:pt>
                <c:pt idx="37">
                  <c:v>114.58535265173836</c:v>
                </c:pt>
                <c:pt idx="38">
                  <c:v>114.04828926129686</c:v>
                </c:pt>
                <c:pt idx="39">
                  <c:v>113.50800125354677</c:v>
                </c:pt>
                <c:pt idx="40">
                  <c:v>112.9705405121374</c:v>
                </c:pt>
                <c:pt idx="41">
                  <c:v>112.43843076756075</c:v>
                </c:pt>
                <c:pt idx="42">
                  <c:v>111.91481929809393</c:v>
                </c:pt>
                <c:pt idx="43">
                  <c:v>111.38802259057573</c:v>
                </c:pt>
                <c:pt idx="44">
                  <c:v>110.85807810980927</c:v>
                </c:pt>
                <c:pt idx="45">
                  <c:v>110.32502425819671</c:v>
                </c:pt>
                <c:pt idx="46">
                  <c:v>109.79448103215773</c:v>
                </c:pt>
                <c:pt idx="47">
                  <c:v>109.26745668720112</c:v>
                </c:pt>
                <c:pt idx="48">
                  <c:v>108.73734150254803</c:v>
                </c:pt>
                <c:pt idx="49">
                  <c:v>108.20417499412972</c:v>
                </c:pt>
                <c:pt idx="50">
                  <c:v>107.66800053177725</c:v>
                </c:pt>
                <c:pt idx="51">
                  <c:v>107.12885890359055</c:v>
                </c:pt>
                <c:pt idx="52">
                  <c:v>106.59215239144297</c:v>
                </c:pt>
                <c:pt idx="53">
                  <c:v>106.05840256933151</c:v>
                </c:pt>
                <c:pt idx="54">
                  <c:v>105.52170414032646</c:v>
                </c:pt>
                <c:pt idx="55">
                  <c:v>104.98209888118703</c:v>
                </c:pt>
                <c:pt idx="56">
                  <c:v>104.43963247761592</c:v>
                </c:pt>
                <c:pt idx="57">
                  <c:v>103.89434763278996</c:v>
                </c:pt>
                <c:pt idx="58">
                  <c:v>103.35161794438119</c:v>
                </c:pt>
                <c:pt idx="59">
                  <c:v>102.81108553864469</c:v>
                </c:pt>
                <c:pt idx="60">
                  <c:v>102.26775405993733</c:v>
                </c:pt>
                <c:pt idx="61">
                  <c:v>101.72166761330294</c:v>
                </c:pt>
                <c:pt idx="62">
                  <c:v>101.17287402256305</c:v>
                </c:pt>
                <c:pt idx="63">
                  <c:v>100.6214178101321</c:v>
                </c:pt>
                <c:pt idx="64">
                  <c:v>100.07274184151808</c:v>
                </c:pt>
                <c:pt idx="65">
                  <c:v>99.538991974053886</c:v>
                </c:pt>
                <c:pt idx="66">
                  <c:v>99.004521088635883</c:v>
                </c:pt>
                <c:pt idx="67">
                  <c:v>98.467441176512523</c:v>
                </c:pt>
                <c:pt idx="68">
                  <c:v>97.927793397439132</c:v>
                </c:pt>
                <c:pt idx="69">
                  <c:v>97.385619659805002</c:v>
                </c:pt>
                <c:pt idx="70">
                  <c:v>96.847034213290144</c:v>
                </c:pt>
                <c:pt idx="71">
                  <c:v>96.308737202596063</c:v>
                </c:pt>
                <c:pt idx="72">
                  <c:v>95.767938760175312</c:v>
                </c:pt>
                <c:pt idx="73">
                  <c:v>95.224682711128636</c:v>
                </c:pt>
                <c:pt idx="74">
                  <c:v>94.679016615366479</c:v>
                </c:pt>
                <c:pt idx="75">
                  <c:v>94.130984310817311</c:v>
                </c:pt>
                <c:pt idx="76">
                  <c:v>93.587081374400441</c:v>
                </c:pt>
                <c:pt idx="77">
                  <c:v>93.042308952302037</c:v>
                </c:pt>
                <c:pt idx="78">
                  <c:v>92.495191793976758</c:v>
                </c:pt>
                <c:pt idx="79">
                  <c:v>91.945776253213992</c:v>
                </c:pt>
                <c:pt idx="80">
                  <c:v>91.39411112734372</c:v>
                </c:pt>
                <c:pt idx="81">
                  <c:v>90.840241616430347</c:v>
                </c:pt>
                <c:pt idx="82">
                  <c:v>90.289295857535024</c:v>
                </c:pt>
                <c:pt idx="83">
                  <c:v>89.736415735626835</c:v>
                </c:pt>
                <c:pt idx="84">
                  <c:v>89.181466974262463</c:v>
                </c:pt>
                <c:pt idx="85">
                  <c:v>88.627601604985315</c:v>
                </c:pt>
                <c:pt idx="86">
                  <c:v>88.071618776701314</c:v>
                </c:pt>
                <c:pt idx="87">
                  <c:v>87.514028989322696</c:v>
                </c:pt>
                <c:pt idx="88">
                  <c:v>86.97570173884769</c:v>
                </c:pt>
                <c:pt idx="89">
                  <c:v>86.435728171170283</c:v>
                </c:pt>
                <c:pt idx="90">
                  <c:v>85.893728076795625</c:v>
                </c:pt>
                <c:pt idx="91">
                  <c:v>85.349748063619089</c:v>
                </c:pt>
                <c:pt idx="92">
                  <c:v>84.803833158205677</c:v>
                </c:pt>
                <c:pt idx="93">
                  <c:v>84.257689253434464</c:v>
                </c:pt>
                <c:pt idx="94">
                  <c:v>83.713651154326698</c:v>
                </c:pt>
                <c:pt idx="95">
                  <c:v>83.16769866409696</c:v>
                </c:pt>
                <c:pt idx="96">
                  <c:v>82.619874989879364</c:v>
                </c:pt>
                <c:pt idx="97">
                  <c:v>82.070228849018633</c:v>
                </c:pt>
                <c:pt idx="98">
                  <c:v>81.518805564897775</c:v>
                </c:pt>
                <c:pt idx="99">
                  <c:v>80.968000967862835</c:v>
                </c:pt>
                <c:pt idx="100">
                  <c:v>80.417866738379971</c:v>
                </c:pt>
                <c:pt idx="101">
                  <c:v>79.865973558005081</c:v>
                </c:pt>
                <c:pt idx="102">
                  <c:v>79.312366588155925</c:v>
                </c:pt>
                <c:pt idx="103">
                  <c:v>78.757095856651205</c:v>
                </c:pt>
                <c:pt idx="104">
                  <c:v>78.200207054099337</c:v>
                </c:pt>
                <c:pt idx="105">
                  <c:v>77.643819704280318</c:v>
                </c:pt>
                <c:pt idx="106">
                  <c:v>77.086747673814017</c:v>
                </c:pt>
                <c:pt idx="107">
                  <c:v>76.528106196152507</c:v>
                </c:pt>
                <c:pt idx="108">
                  <c:v>75.945675512896543</c:v>
                </c:pt>
                <c:pt idx="109">
                  <c:v>75.356045436323939</c:v>
                </c:pt>
                <c:pt idx="110">
                  <c:v>74.773119498433985</c:v>
                </c:pt>
                <c:pt idx="111">
                  <c:v>74.202656502824325</c:v>
                </c:pt>
                <c:pt idx="112">
                  <c:v>73.630988193998391</c:v>
                </c:pt>
                <c:pt idx="113">
                  <c:v>73.05793622793756</c:v>
                </c:pt>
                <c:pt idx="114">
                  <c:v>72.483547200293643</c:v>
                </c:pt>
                <c:pt idx="115">
                  <c:v>71.907868534097261</c:v>
                </c:pt>
                <c:pt idx="116">
                  <c:v>71.331076629205683</c:v>
                </c:pt>
                <c:pt idx="117">
                  <c:v>70.754560511064099</c:v>
                </c:pt>
                <c:pt idx="118">
                  <c:v>70.176764716516743</c:v>
                </c:pt>
                <c:pt idx="119">
                  <c:v>69.597733123724439</c:v>
                </c:pt>
                <c:pt idx="120">
                  <c:v>69.017514639938028</c:v>
                </c:pt>
                <c:pt idx="121">
                  <c:v>68.436156447896295</c:v>
                </c:pt>
                <c:pt idx="122">
                  <c:v>67.853916417124367</c:v>
                </c:pt>
                <c:pt idx="123">
                  <c:v>67.271108287925557</c:v>
                </c:pt>
                <c:pt idx="124">
                  <c:v>66.687166378594142</c:v>
                </c:pt>
                <c:pt idx="125">
                  <c:v>66.102136007279469</c:v>
                </c:pt>
                <c:pt idx="126">
                  <c:v>65.516067700387012</c:v>
                </c:pt>
                <c:pt idx="127">
                  <c:v>64.929008584001238</c:v>
                </c:pt>
                <c:pt idx="128">
                  <c:v>64.340948182123213</c:v>
                </c:pt>
                <c:pt idx="129">
                  <c:v>63.75182496500635</c:v>
                </c:pt>
                <c:pt idx="130">
                  <c:v>63.161713443090626</c:v>
                </c:pt>
                <c:pt idx="131">
                  <c:v>62.570659564392514</c:v>
                </c:pt>
                <c:pt idx="132">
                  <c:v>61.998995677547967</c:v>
                </c:pt>
                <c:pt idx="133">
                  <c:v>61.429005250036077</c:v>
                </c:pt>
                <c:pt idx="134">
                  <c:v>60.857897056580377</c:v>
                </c:pt>
                <c:pt idx="135">
                  <c:v>60.285763849656753</c:v>
                </c:pt>
                <c:pt idx="136">
                  <c:v>59.712788690938844</c:v>
                </c:pt>
                <c:pt idx="137">
                  <c:v>59.139014214366874</c:v>
                </c:pt>
                <c:pt idx="138">
                  <c:v>58.564485372921702</c:v>
                </c:pt>
                <c:pt idx="139">
                  <c:v>57.989244030013694</c:v>
                </c:pt>
                <c:pt idx="140">
                  <c:v>57.412194745049973</c:v>
                </c:pt>
                <c:pt idx="141">
                  <c:v>56.834219494796159</c:v>
                </c:pt>
                <c:pt idx="142">
                  <c:v>56.255526780587147</c:v>
                </c:pt>
                <c:pt idx="143">
                  <c:v>55.676160727109007</c:v>
                </c:pt>
                <c:pt idx="144">
                  <c:v>55.096166090917215</c:v>
                </c:pt>
                <c:pt idx="145">
                  <c:v>54.515455260955662</c:v>
                </c:pt>
                <c:pt idx="146">
                  <c:v>53.932199315232872</c:v>
                </c:pt>
                <c:pt idx="147">
                  <c:v>53.348304850934788</c:v>
                </c:pt>
                <c:pt idx="148">
                  <c:v>52.763814255197467</c:v>
                </c:pt>
                <c:pt idx="149">
                  <c:v>52.178772878404295</c:v>
                </c:pt>
                <c:pt idx="150">
                  <c:v>51.593225099927189</c:v>
                </c:pt>
                <c:pt idx="151">
                  <c:v>51.00668250551923</c:v>
                </c:pt>
                <c:pt idx="152">
                  <c:v>50.418030540706624</c:v>
                </c:pt>
                <c:pt idx="153">
                  <c:v>49.836365426643908</c:v>
                </c:pt>
                <c:pt idx="154">
                  <c:v>49.272063668856525</c:v>
                </c:pt>
                <c:pt idx="155">
                  <c:v>48.707346930010559</c:v>
                </c:pt>
                <c:pt idx="156">
                  <c:v>48.142252959578769</c:v>
                </c:pt>
                <c:pt idx="157">
                  <c:v>47.575996895945842</c:v>
                </c:pt>
                <c:pt idx="158">
                  <c:v>47.008302719708865</c:v>
                </c:pt>
                <c:pt idx="159">
                  <c:v>46.440213809539443</c:v>
                </c:pt>
                <c:pt idx="160">
                  <c:v>45.871768080821944</c:v>
                </c:pt>
                <c:pt idx="161">
                  <c:v>45.303004093161512</c:v>
                </c:pt>
                <c:pt idx="162">
                  <c:v>44.733959936655388</c:v>
                </c:pt>
                <c:pt idx="163">
                  <c:v>44.163062374996805</c:v>
                </c:pt>
                <c:pt idx="164">
                  <c:v>43.590902841051907</c:v>
                </c:pt>
                <c:pt idx="165">
                  <c:v>43.018439395752544</c:v>
                </c:pt>
                <c:pt idx="166">
                  <c:v>42.445710154553247</c:v>
                </c:pt>
                <c:pt idx="167">
                  <c:v>41.872753055920128</c:v>
                </c:pt>
                <c:pt idx="168">
                  <c:v>41.299606498251478</c:v>
                </c:pt>
                <c:pt idx="169">
                  <c:v>22.825895829799595</c:v>
                </c:pt>
                <c:pt idx="170">
                  <c:v>7.2927027972212496E-2</c:v>
                </c:pt>
                <c:pt idx="171">
                  <c:v>-16.372097470443684</c:v>
                </c:pt>
                <c:pt idx="172">
                  <c:v>-17.15842658505424</c:v>
                </c:pt>
                <c:pt idx="173">
                  <c:v>-17.946468884392097</c:v>
                </c:pt>
                <c:pt idx="174">
                  <c:v>-18.73614714912107</c:v>
                </c:pt>
                <c:pt idx="175">
                  <c:v>-19.527385108473005</c:v>
                </c:pt>
                <c:pt idx="176">
                  <c:v>-20.32010587562748</c:v>
                </c:pt>
                <c:pt idx="177">
                  <c:v>-21.1142312899382</c:v>
                </c:pt>
                <c:pt idx="178">
                  <c:v>-21.894062086203938</c:v>
                </c:pt>
                <c:pt idx="179">
                  <c:v>-22.672829880815907</c:v>
                </c:pt>
                <c:pt idx="180">
                  <c:v>-23.453204928882489</c:v>
                </c:pt>
                <c:pt idx="181">
                  <c:v>-24.235113464323383</c:v>
                </c:pt>
                <c:pt idx="182">
                  <c:v>-25.019213498841498</c:v>
                </c:pt>
                <c:pt idx="183">
                  <c:v>-25.836829583682707</c:v>
                </c:pt>
                <c:pt idx="184">
                  <c:v>-26.647486509099043</c:v>
                </c:pt>
                <c:pt idx="185">
                  <c:v>-27.449808416593111</c:v>
                </c:pt>
                <c:pt idx="186">
                  <c:v>-28.253701904592184</c:v>
                </c:pt>
                <c:pt idx="187">
                  <c:v>-29.059082490695502</c:v>
                </c:pt>
                <c:pt idx="188">
                  <c:v>-29.865867491436425</c:v>
                </c:pt>
                <c:pt idx="189">
                  <c:v>-30.673972893475508</c:v>
                </c:pt>
                <c:pt idx="190">
                  <c:v>-31.482298877741727</c:v>
                </c:pt>
                <c:pt idx="191">
                  <c:v>-32.27585770513592</c:v>
                </c:pt>
                <c:pt idx="192">
                  <c:v>-33.070879269177588</c:v>
                </c:pt>
                <c:pt idx="193">
                  <c:v>-33.867286022104501</c:v>
                </c:pt>
                <c:pt idx="194">
                  <c:v>-34.664995921038056</c:v>
                </c:pt>
                <c:pt idx="195">
                  <c:v>-35.463924677387439</c:v>
                </c:pt>
                <c:pt idx="196">
                  <c:v>-36.263995013204202</c:v>
                </c:pt>
                <c:pt idx="197">
                  <c:v>-37.053803273344002</c:v>
                </c:pt>
                <c:pt idx="198">
                  <c:v>-37.853380636236118</c:v>
                </c:pt>
                <c:pt idx="199">
                  <c:v>-38.671415743255075</c:v>
                </c:pt>
                <c:pt idx="200">
                  <c:v>-39.490658417070819</c:v>
                </c:pt>
                <c:pt idx="201">
                  <c:v>-40.311022879676472</c:v>
                </c:pt>
                <c:pt idx="202">
                  <c:v>-41.132423578157812</c:v>
                </c:pt>
                <c:pt idx="203">
                  <c:v>-41.949323877579744</c:v>
                </c:pt>
                <c:pt idx="204">
                  <c:v>-42.75757906579382</c:v>
                </c:pt>
                <c:pt idx="205">
                  <c:v>-43.566961015604711</c:v>
                </c:pt>
                <c:pt idx="206">
                  <c:v>-44.377390696417102</c:v>
                </c:pt>
                <c:pt idx="207">
                  <c:v>-45.188775317688055</c:v>
                </c:pt>
                <c:pt idx="208">
                  <c:v>-46.001029857496391</c:v>
                </c:pt>
                <c:pt idx="209">
                  <c:v>-46.813621346251303</c:v>
                </c:pt>
                <c:pt idx="210">
                  <c:v>-47.613743271584895</c:v>
                </c:pt>
                <c:pt idx="211">
                  <c:v>-48.414815504564807</c:v>
                </c:pt>
                <c:pt idx="212">
                  <c:v>-49.216751452325134</c:v>
                </c:pt>
                <c:pt idx="213">
                  <c:v>-50.020000366824263</c:v>
                </c:pt>
                <c:pt idx="214">
                  <c:v>-50.851191083485965</c:v>
                </c:pt>
                <c:pt idx="215">
                  <c:v>-51.683026949530777</c:v>
                </c:pt>
                <c:pt idx="216">
                  <c:v>-52.50539767303939</c:v>
                </c:pt>
                <c:pt idx="217">
                  <c:v>-53.324579324405633</c:v>
                </c:pt>
                <c:pt idx="218">
                  <c:v>-54.14446287289185</c:v>
                </c:pt>
                <c:pt idx="219">
                  <c:v>-54.964964798099182</c:v>
                </c:pt>
                <c:pt idx="220">
                  <c:v>-55.785986902406258</c:v>
                </c:pt>
                <c:pt idx="221">
                  <c:v>-56.607448558872427</c:v>
                </c:pt>
                <c:pt idx="222">
                  <c:v>-57.423928913496859</c:v>
                </c:pt>
                <c:pt idx="223">
                  <c:v>-58.232734702861784</c:v>
                </c:pt>
                <c:pt idx="224">
                  <c:v>-59.042016326814959</c:v>
                </c:pt>
                <c:pt idx="225">
                  <c:v>-59.851697345886883</c:v>
                </c:pt>
                <c:pt idx="226">
                  <c:v>-60.661689637454359</c:v>
                </c:pt>
                <c:pt idx="227">
                  <c:v>-61.471913282582733</c:v>
                </c:pt>
                <c:pt idx="228">
                  <c:v>-62.28097752552214</c:v>
                </c:pt>
                <c:pt idx="229">
                  <c:v>-63.097497876361196</c:v>
                </c:pt>
                <c:pt idx="230">
                  <c:v>-63.921076891070413</c:v>
                </c:pt>
                <c:pt idx="231">
                  <c:v>-64.744855532469472</c:v>
                </c:pt>
                <c:pt idx="232">
                  <c:v>-65.56875494948541</c:v>
                </c:pt>
                <c:pt idx="233">
                  <c:v>-66.392697143930803</c:v>
                </c:pt>
                <c:pt idx="234">
                  <c:v>-67.216605001823666</c:v>
                </c:pt>
                <c:pt idx="235">
                  <c:v>-68.033964548627793</c:v>
                </c:pt>
                <c:pt idx="236">
                  <c:v>-68.84956497870418</c:v>
                </c:pt>
                <c:pt idx="237">
                  <c:v>-69.66506665246807</c:v>
                </c:pt>
                <c:pt idx="238">
                  <c:v>-70.47724950199833</c:v>
                </c:pt>
                <c:pt idx="239">
                  <c:v>-71.287482841361694</c:v>
                </c:pt>
                <c:pt idx="240">
                  <c:v>-72.097501183838546</c:v>
                </c:pt>
                <c:pt idx="241">
                  <c:v>-72.90397342517366</c:v>
                </c:pt>
                <c:pt idx="242">
                  <c:v>-73.706830827996214</c:v>
                </c:pt>
                <c:pt idx="243">
                  <c:v>-74.509412067134605</c:v>
                </c:pt>
                <c:pt idx="244">
                  <c:v>-75.320021006279319</c:v>
                </c:pt>
                <c:pt idx="245">
                  <c:v>-76.14395996107595</c:v>
                </c:pt>
                <c:pt idx="246">
                  <c:v>-76.967421425411146</c:v>
                </c:pt>
                <c:pt idx="247">
                  <c:v>-77.788901522811557</c:v>
                </c:pt>
                <c:pt idx="248">
                  <c:v>-78.603395666484062</c:v>
                </c:pt>
                <c:pt idx="249">
                  <c:v>-79.417401206957862</c:v>
                </c:pt>
                <c:pt idx="250">
                  <c:v>-80.230846502393078</c:v>
                </c:pt>
                <c:pt idx="251">
                  <c:v>-81.043650293300274</c:v>
                </c:pt>
                <c:pt idx="252">
                  <c:v>-81.855733159211923</c:v>
                </c:pt>
                <c:pt idx="253">
                  <c:v>-82.667026761808629</c:v>
                </c:pt>
                <c:pt idx="254">
                  <c:v>-83.472274901596037</c:v>
                </c:pt>
                <c:pt idx="255">
                  <c:v>-84.275885904368309</c:v>
                </c:pt>
                <c:pt idx="256">
                  <c:v>-85.078683417812698</c:v>
                </c:pt>
                <c:pt idx="257">
                  <c:v>-85.880601092979262</c:v>
                </c:pt>
                <c:pt idx="258">
                  <c:v>-86.681573646177114</c:v>
                </c:pt>
                <c:pt idx="259">
                  <c:v>-87.481536869804984</c:v>
                </c:pt>
                <c:pt idx="260">
                  <c:v>-88.297625307321411</c:v>
                </c:pt>
                <c:pt idx="261">
                  <c:v>-89.111437851554854</c:v>
                </c:pt>
                <c:pt idx="262">
                  <c:v>-89.924194278913248</c:v>
                </c:pt>
                <c:pt idx="263">
                  <c:v>-90.615498649034521</c:v>
                </c:pt>
                <c:pt idx="264">
                  <c:v>-91.085559848976416</c:v>
                </c:pt>
                <c:pt idx="265">
                  <c:v>-91.553528423088068</c:v>
                </c:pt>
                <c:pt idx="266">
                  <c:v>-92.022290358136175</c:v>
                </c:pt>
                <c:pt idx="267">
                  <c:v>-92.492385007071761</c:v>
                </c:pt>
                <c:pt idx="268">
                  <c:v>-92.960325356003096</c:v>
                </c:pt>
                <c:pt idx="269">
                  <c:v>-93.426066230051546</c:v>
                </c:pt>
                <c:pt idx="270">
                  <c:v>-93.889559319393342</c:v>
                </c:pt>
                <c:pt idx="271">
                  <c:v>-94.350761200464873</c:v>
                </c:pt>
                <c:pt idx="272">
                  <c:v>-94.815749913501733</c:v>
                </c:pt>
                <c:pt idx="273">
                  <c:v>-95.281662067647744</c:v>
                </c:pt>
                <c:pt idx="274">
                  <c:v>-95.745247680166102</c:v>
                </c:pt>
                <c:pt idx="275">
                  <c:v>-96.206462280187708</c:v>
                </c:pt>
                <c:pt idx="276">
                  <c:v>-96.665259556283885</c:v>
                </c:pt>
                <c:pt idx="277">
                  <c:v>-97.12159805645409</c:v>
                </c:pt>
                <c:pt idx="278">
                  <c:v>-97.583991772055853</c:v>
                </c:pt>
                <c:pt idx="279">
                  <c:v>-98.045637201519398</c:v>
                </c:pt>
                <c:pt idx="280">
                  <c:v>-98.504788591874103</c:v>
                </c:pt>
                <c:pt idx="281">
                  <c:v>-98.96140224393379</c:v>
                </c:pt>
                <c:pt idx="282">
                  <c:v>-99.415434298775352</c:v>
                </c:pt>
                <c:pt idx="283">
                  <c:v>-99.866845105970938</c:v>
                </c:pt>
                <c:pt idx="284">
                  <c:v>-100.33531302502386</c:v>
                </c:pt>
                <c:pt idx="285">
                  <c:v>-100.80486797010565</c:v>
                </c:pt>
                <c:pt idx="286">
                  <c:v>-101.27176773418094</c:v>
                </c:pt>
                <c:pt idx="287">
                  <c:v>-101.73596691406378</c:v>
                </c:pt>
                <c:pt idx="288">
                  <c:v>-102.19742136532848</c:v>
                </c:pt>
                <c:pt idx="289">
                  <c:v>-102.65726909707564</c:v>
                </c:pt>
                <c:pt idx="290">
                  <c:v>-103.12492127751662</c:v>
                </c:pt>
                <c:pt idx="291">
                  <c:v>-103.58979859507569</c:v>
                </c:pt>
                <c:pt idx="292">
                  <c:v>-104.05185917552748</c:v>
                </c:pt>
                <c:pt idx="293">
                  <c:v>-104.51105914284329</c:v>
                </c:pt>
                <c:pt idx="294">
                  <c:v>-104.96735667258338</c:v>
                </c:pt>
                <c:pt idx="295">
                  <c:v>-105.42303852247555</c:v>
                </c:pt>
                <c:pt idx="296">
                  <c:v>-105.88615360810465</c:v>
                </c:pt>
                <c:pt idx="297">
                  <c:v>-106.34633763199122</c:v>
                </c:pt>
                <c:pt idx="298">
                  <c:v>-106.80355038432779</c:v>
                </c:pt>
                <c:pt idx="299">
                  <c:v>-107.2577497174149</c:v>
                </c:pt>
                <c:pt idx="300">
                  <c:v>-107.70889654822004</c:v>
                </c:pt>
                <c:pt idx="301">
                  <c:v>-108.16020770181808</c:v>
                </c:pt>
                <c:pt idx="302">
                  <c:v>-108.61878257180834</c:v>
                </c:pt>
                <c:pt idx="303">
                  <c:v>-109.07427798014055</c:v>
                </c:pt>
                <c:pt idx="304">
                  <c:v>-109.52665561705737</c:v>
                </c:pt>
                <c:pt idx="305">
                  <c:v>-109.97587560722921</c:v>
                </c:pt>
                <c:pt idx="306">
                  <c:v>-110.42190106165795</c:v>
                </c:pt>
                <c:pt idx="307">
                  <c:v>-110.86855218228519</c:v>
                </c:pt>
                <c:pt idx="308">
                  <c:v>-111.32261233478927</c:v>
                </c:pt>
                <c:pt idx="309">
                  <c:v>-111.77345259854094</c:v>
                </c:pt>
                <c:pt idx="310">
                  <c:v>-112.22103694489476</c:v>
                </c:pt>
                <c:pt idx="311">
                  <c:v>-112.6689898283843</c:v>
                </c:pt>
                <c:pt idx="312">
                  <c:v>-113.12065106860838</c:v>
                </c:pt>
                <c:pt idx="313">
                  <c:v>-113.57274633267927</c:v>
                </c:pt>
                <c:pt idx="314">
                  <c:v>-114.03278339199336</c:v>
                </c:pt>
                <c:pt idx="315">
                  <c:v>-114.48947799489581</c:v>
                </c:pt>
                <c:pt idx="316">
                  <c:v>-114.94279344860301</c:v>
                </c:pt>
                <c:pt idx="317">
                  <c:v>-115.39269246230643</c:v>
                </c:pt>
                <c:pt idx="318">
                  <c:v>-115.83913994581891</c:v>
                </c:pt>
                <c:pt idx="319">
                  <c:v>-116.28503640559619</c:v>
                </c:pt>
                <c:pt idx="320">
                  <c:v>-116.74047989522087</c:v>
                </c:pt>
                <c:pt idx="321">
                  <c:v>-117.19245467928859</c:v>
                </c:pt>
                <c:pt idx="322">
                  <c:v>-117.64092633863072</c:v>
                </c:pt>
                <c:pt idx="323">
                  <c:v>-118.08586027415058</c:v>
                </c:pt>
                <c:pt idx="324">
                  <c:v>-118.52722364362759</c:v>
                </c:pt>
                <c:pt idx="325">
                  <c:v>-118.96633970135417</c:v>
                </c:pt>
                <c:pt idx="326">
                  <c:v>-119.41730506607388</c:v>
                </c:pt>
                <c:pt idx="327">
                  <c:v>-119.86468571510883</c:v>
                </c:pt>
                <c:pt idx="328">
                  <c:v>-120.30844949152629</c:v>
                </c:pt>
                <c:pt idx="329">
                  <c:v>-120.74856456876344</c:v>
                </c:pt>
                <c:pt idx="330">
                  <c:v>-121.18500041901596</c:v>
                </c:pt>
                <c:pt idx="331">
                  <c:v>-121.61772790486677</c:v>
                </c:pt>
                <c:pt idx="332">
                  <c:v>-122.06331309637218</c:v>
                </c:pt>
                <c:pt idx="333">
                  <c:v>-122.50627154399444</c:v>
                </c:pt>
                <c:pt idx="334">
                  <c:v>-122.94550997978263</c:v>
                </c:pt>
                <c:pt idx="335">
                  <c:v>-123.38099933533704</c:v>
                </c:pt>
                <c:pt idx="336">
                  <c:v>-123.81271154949636</c:v>
                </c:pt>
                <c:pt idx="337">
                  <c:v>-124.24061976604445</c:v>
                </c:pt>
                <c:pt idx="338">
                  <c:v>-124.67869188117638</c:v>
                </c:pt>
                <c:pt idx="339">
                  <c:v>-125.11958568039591</c:v>
                </c:pt>
                <c:pt idx="340">
                  <c:v>-125.56359214993837</c:v>
                </c:pt>
                <c:pt idx="341">
                  <c:v>-126.00377008185899</c:v>
                </c:pt>
                <c:pt idx="342">
                  <c:v>-126.44009199025531</c:v>
                </c:pt>
                <c:pt idx="343">
                  <c:v>-126.87253146052144</c:v>
                </c:pt>
                <c:pt idx="344">
                  <c:v>-127.30783740211567</c:v>
                </c:pt>
                <c:pt idx="345">
                  <c:v>-127.7456717790586</c:v>
                </c:pt>
                <c:pt idx="346">
                  <c:v>-128.1795985931729</c:v>
                </c:pt>
              </c:numCache>
            </c:numRef>
          </c:xVal>
          <c:yVal>
            <c:numRef>
              <c:f>DATA_2!$H$11:$H$1000</c:f>
              <c:numCache>
                <c:formatCode>0.00</c:formatCode>
                <c:ptCount val="990"/>
                <c:pt idx="0">
                  <c:v>799</c:v>
                </c:pt>
                <c:pt idx="1">
                  <c:v>797.41428637162312</c:v>
                </c:pt>
                <c:pt idx="2">
                  <c:v>795.829392234441</c:v>
                </c:pt>
                <c:pt idx="3">
                  <c:v>794.2402149635767</c:v>
                </c:pt>
                <c:pt idx="4">
                  <c:v>792.64623356501693</c:v>
                </c:pt>
                <c:pt idx="5">
                  <c:v>791.05305007711115</c:v>
                </c:pt>
                <c:pt idx="6">
                  <c:v>789.46066552272225</c:v>
                </c:pt>
                <c:pt idx="7">
                  <c:v>787.8690834867682</c:v>
                </c:pt>
                <c:pt idx="8">
                  <c:v>786.27830478771989</c:v>
                </c:pt>
                <c:pt idx="9">
                  <c:v>784.68542779788766</c:v>
                </c:pt>
                <c:pt idx="10">
                  <c:v>783.0814365994587</c:v>
                </c:pt>
                <c:pt idx="11">
                  <c:v>781.47821787106386</c:v>
                </c:pt>
                <c:pt idx="12">
                  <c:v>779.87577175923059</c:v>
                </c:pt>
                <c:pt idx="13">
                  <c:v>778.2741026690428</c:v>
                </c:pt>
                <c:pt idx="14">
                  <c:v>776.67321220293059</c:v>
                </c:pt>
                <c:pt idx="15">
                  <c:v>775.07310025829952</c:v>
                </c:pt>
                <c:pt idx="16">
                  <c:v>773.46026360845929</c:v>
                </c:pt>
                <c:pt idx="17">
                  <c:v>771.84752992585129</c:v>
                </c:pt>
                <c:pt idx="18">
                  <c:v>770.22612260031326</c:v>
                </c:pt>
                <c:pt idx="19">
                  <c:v>768.60464701481806</c:v>
                </c:pt>
                <c:pt idx="20">
                  <c:v>766.98386058831909</c:v>
                </c:pt>
                <c:pt idx="21">
                  <c:v>765.36376253370986</c:v>
                </c:pt>
                <c:pt idx="22">
                  <c:v>763.73409662023585</c:v>
                </c:pt>
                <c:pt idx="23">
                  <c:v>762.10212642343333</c:v>
                </c:pt>
                <c:pt idx="24">
                  <c:v>760.47081838708368</c:v>
                </c:pt>
                <c:pt idx="25">
                  <c:v>758.84017518480232</c:v>
                </c:pt>
                <c:pt idx="26">
                  <c:v>757.21020143490148</c:v>
                </c:pt>
                <c:pt idx="27">
                  <c:v>755.5808959191005</c:v>
                </c:pt>
                <c:pt idx="28">
                  <c:v>753.94420294783822</c:v>
                </c:pt>
                <c:pt idx="29">
                  <c:v>752.30369390554267</c:v>
                </c:pt>
                <c:pt idx="30">
                  <c:v>750.66382795101515</c:v>
                </c:pt>
                <c:pt idx="31">
                  <c:v>749.02460690481541</c:v>
                </c:pt>
                <c:pt idx="32">
                  <c:v>747.38603701468548</c:v>
                </c:pt>
                <c:pt idx="33">
                  <c:v>745.74811682213021</c:v>
                </c:pt>
                <c:pt idx="34">
                  <c:v>744.1044320186852</c:v>
                </c:pt>
                <c:pt idx="35">
                  <c:v>742.45598585824098</c:v>
                </c:pt>
                <c:pt idx="36">
                  <c:v>740.80816651603129</c:v>
                </c:pt>
                <c:pt idx="37">
                  <c:v>739.16097505552318</c:v>
                </c:pt>
                <c:pt idx="38">
                  <c:v>737.51441905390038</c:v>
                </c:pt>
                <c:pt idx="39">
                  <c:v>735.86849696235413</c:v>
                </c:pt>
                <c:pt idx="40">
                  <c:v>734.21796886396294</c:v>
                </c:pt>
                <c:pt idx="41">
                  <c:v>732.56081027610128</c:v>
                </c:pt>
                <c:pt idx="42">
                  <c:v>730.89543106746362</c:v>
                </c:pt>
                <c:pt idx="43">
                  <c:v>729.23059973356283</c:v>
                </c:pt>
                <c:pt idx="44">
                  <c:v>727.56631335701718</c:v>
                </c:pt>
                <c:pt idx="45">
                  <c:v>725.90256902044496</c:v>
                </c:pt>
                <c:pt idx="46">
                  <c:v>724.23475991873693</c:v>
                </c:pt>
                <c:pt idx="47">
                  <c:v>722.56201989220335</c:v>
                </c:pt>
                <c:pt idx="48">
                  <c:v>720.8898057447592</c:v>
                </c:pt>
                <c:pt idx="49">
                  <c:v>719.21811755861631</c:v>
                </c:pt>
                <c:pt idx="50">
                  <c:v>717.54696426464523</c:v>
                </c:pt>
                <c:pt idx="51">
                  <c:v>715.8763435987272</c:v>
                </c:pt>
                <c:pt idx="52">
                  <c:v>714.20181014449167</c:v>
                </c:pt>
                <c:pt idx="53">
                  <c:v>712.52289377313684</c:v>
                </c:pt>
                <c:pt idx="54">
                  <c:v>710.84449237752551</c:v>
                </c:pt>
                <c:pt idx="55">
                  <c:v>709.16660636590325</c:v>
                </c:pt>
                <c:pt idx="56">
                  <c:v>707.48924521268964</c:v>
                </c:pt>
                <c:pt idx="57">
                  <c:v>705.81240619119183</c:v>
                </c:pt>
                <c:pt idx="58">
                  <c:v>704.1316361293176</c:v>
                </c:pt>
                <c:pt idx="59">
                  <c:v>702.44719438532331</c:v>
                </c:pt>
                <c:pt idx="60">
                  <c:v>700.76325951257309</c:v>
                </c:pt>
                <c:pt idx="61">
                  <c:v>699.07983265527901</c:v>
                </c:pt>
                <c:pt idx="62">
                  <c:v>697.39692348229426</c:v>
                </c:pt>
                <c:pt idx="63">
                  <c:v>695.71452874808165</c:v>
                </c:pt>
                <c:pt idx="64">
                  <c:v>694.02808298633909</c:v>
                </c:pt>
                <c:pt idx="65">
                  <c:v>692.33011892749164</c:v>
                </c:pt>
                <c:pt idx="66">
                  <c:v>690.63136281122831</c:v>
                </c:pt>
                <c:pt idx="67">
                  <c:v>688.93303222440727</c:v>
                </c:pt>
                <c:pt idx="68">
                  <c:v>687.23512266424029</c:v>
                </c:pt>
                <c:pt idx="69">
                  <c:v>685.53762962793951</c:v>
                </c:pt>
                <c:pt idx="70">
                  <c:v>683.83585903729784</c:v>
                </c:pt>
                <c:pt idx="71">
                  <c:v>682.13232895996782</c:v>
                </c:pt>
                <c:pt idx="72">
                  <c:v>680.42921014170236</c:v>
                </c:pt>
                <c:pt idx="73">
                  <c:v>678.72650371596046</c:v>
                </c:pt>
                <c:pt idx="74">
                  <c:v>677.0242197791431</c:v>
                </c:pt>
                <c:pt idx="75">
                  <c:v>675.32235429077048</c:v>
                </c:pt>
                <c:pt idx="76">
                  <c:v>673.61588709952309</c:v>
                </c:pt>
                <c:pt idx="77">
                  <c:v>671.90866026345054</c:v>
                </c:pt>
                <c:pt idx="78">
                  <c:v>670.20184125591709</c:v>
                </c:pt>
                <c:pt idx="79">
                  <c:v>668.49543375007738</c:v>
                </c:pt>
                <c:pt idx="80">
                  <c:v>666.7894464199843</c:v>
                </c:pt>
                <c:pt idx="81">
                  <c:v>665.08387453711453</c:v>
                </c:pt>
                <c:pt idx="82">
                  <c:v>663.37469255205076</c:v>
                </c:pt>
                <c:pt idx="83">
                  <c:v>661.66571433871979</c:v>
                </c:pt>
                <c:pt idx="84">
                  <c:v>659.9570863057819</c:v>
                </c:pt>
                <c:pt idx="85">
                  <c:v>658.24633558113499</c:v>
                </c:pt>
                <c:pt idx="86">
                  <c:v>656.53599797264246</c:v>
                </c:pt>
                <c:pt idx="87">
                  <c:v>654.82571156730228</c:v>
                </c:pt>
                <c:pt idx="88">
                  <c:v>653.10364038833382</c:v>
                </c:pt>
                <c:pt idx="89">
                  <c:v>651.38166948828564</c:v>
                </c:pt>
                <c:pt idx="90">
                  <c:v>649.6600123228136</c:v>
                </c:pt>
                <c:pt idx="91">
                  <c:v>647.93867826031749</c:v>
                </c:pt>
                <c:pt idx="92">
                  <c:v>646.21766933497724</c:v>
                </c:pt>
                <c:pt idx="93">
                  <c:v>644.49585343601962</c:v>
                </c:pt>
                <c:pt idx="94">
                  <c:v>642.77163024880804</c:v>
                </c:pt>
                <c:pt idx="95">
                  <c:v>641.04772583865144</c:v>
                </c:pt>
                <c:pt idx="96">
                  <c:v>639.32413678180842</c:v>
                </c:pt>
                <c:pt idx="97">
                  <c:v>637.60087498183884</c:v>
                </c:pt>
                <c:pt idx="98">
                  <c:v>635.87793961504212</c:v>
                </c:pt>
                <c:pt idx="99">
                  <c:v>634.15372340908129</c:v>
                </c:pt>
                <c:pt idx="100">
                  <c:v>632.42816706317763</c:v>
                </c:pt>
                <c:pt idx="101">
                  <c:v>630.70293359025084</c:v>
                </c:pt>
                <c:pt idx="102">
                  <c:v>628.97802197927194</c:v>
                </c:pt>
                <c:pt idx="103">
                  <c:v>627.25344447706186</c:v>
                </c:pt>
                <c:pt idx="104">
                  <c:v>625.52919804646626</c:v>
                </c:pt>
                <c:pt idx="105">
                  <c:v>623.80382515179292</c:v>
                </c:pt>
                <c:pt idx="106">
                  <c:v>622.07813933948717</c:v>
                </c:pt>
                <c:pt idx="107">
                  <c:v>620.35278864541397</c:v>
                </c:pt>
                <c:pt idx="108">
                  <c:v>618.63598948734625</c:v>
                </c:pt>
                <c:pt idx="109">
                  <c:v>616.9216734501257</c:v>
                </c:pt>
                <c:pt idx="110">
                  <c:v>615.20400353564185</c:v>
                </c:pt>
                <c:pt idx="111">
                  <c:v>613.48013280717225</c:v>
                </c:pt>
                <c:pt idx="112">
                  <c:v>611.75639874782439</c:v>
                </c:pt>
                <c:pt idx="113">
                  <c:v>610.03291655162593</c:v>
                </c:pt>
                <c:pt idx="114">
                  <c:v>608.30969264956491</c:v>
                </c:pt>
                <c:pt idx="115">
                  <c:v>606.5867341820142</c:v>
                </c:pt>
                <c:pt idx="116">
                  <c:v>604.86396598177623</c:v>
                </c:pt>
                <c:pt idx="117">
                  <c:v>603.14063243000544</c:v>
                </c:pt>
                <c:pt idx="118">
                  <c:v>601.4175686390895</c:v>
                </c:pt>
                <c:pt idx="119">
                  <c:v>599.69477125861101</c:v>
                </c:pt>
                <c:pt idx="120">
                  <c:v>597.97225053931288</c:v>
                </c:pt>
                <c:pt idx="121">
                  <c:v>596.25001004373837</c:v>
                </c:pt>
                <c:pt idx="122">
                  <c:v>594.52793543482744</c:v>
                </c:pt>
                <c:pt idx="123">
                  <c:v>592.80585315667827</c:v>
                </c:pt>
                <c:pt idx="124">
                  <c:v>591.08405977624489</c:v>
                </c:pt>
                <c:pt idx="125">
                  <c:v>589.36255348447719</c:v>
                </c:pt>
                <c:pt idx="126">
                  <c:v>587.64134651907841</c:v>
                </c:pt>
                <c:pt idx="127">
                  <c:v>585.92043979542609</c:v>
                </c:pt>
                <c:pt idx="128">
                  <c:v>584.19986503167502</c:v>
                </c:pt>
                <c:pt idx="129">
                  <c:v>582.47964263222661</c:v>
                </c:pt>
                <c:pt idx="130">
                  <c:v>580.75973648814704</c:v>
                </c:pt>
                <c:pt idx="131">
                  <c:v>579.0401441697087</c:v>
                </c:pt>
                <c:pt idx="132">
                  <c:v>577.31344472435399</c:v>
                </c:pt>
                <c:pt idx="133">
                  <c:v>575.58601385274142</c:v>
                </c:pt>
                <c:pt idx="134">
                  <c:v>573.85939543273014</c:v>
                </c:pt>
                <c:pt idx="135">
                  <c:v>572.13328949390359</c:v>
                </c:pt>
                <c:pt idx="136">
                  <c:v>570.40737174927972</c:v>
                </c:pt>
                <c:pt idx="137">
                  <c:v>568.68164541239946</c:v>
                </c:pt>
                <c:pt idx="138">
                  <c:v>566.95611953661069</c:v>
                </c:pt>
                <c:pt idx="139">
                  <c:v>565.23079299407721</c:v>
                </c:pt>
                <c:pt idx="140">
                  <c:v>563.50684673656315</c:v>
                </c:pt>
                <c:pt idx="141">
                  <c:v>561.7832958293659</c:v>
                </c:pt>
                <c:pt idx="142">
                  <c:v>560.0599580081348</c:v>
                </c:pt>
                <c:pt idx="143">
                  <c:v>558.33683938761317</c:v>
                </c:pt>
                <c:pt idx="144">
                  <c:v>556.61394696864636</c:v>
                </c:pt>
                <c:pt idx="145">
                  <c:v>554.8913894139705</c:v>
                </c:pt>
                <c:pt idx="146">
                  <c:v>553.17069445119012</c:v>
                </c:pt>
                <c:pt idx="147">
                  <c:v>551.45024423073221</c:v>
                </c:pt>
                <c:pt idx="148">
                  <c:v>549.73003915602965</c:v>
                </c:pt>
                <c:pt idx="149">
                  <c:v>548.01008766267705</c:v>
                </c:pt>
                <c:pt idx="150">
                  <c:v>546.29039451311894</c:v>
                </c:pt>
                <c:pt idx="151">
                  <c:v>544.57140819337621</c:v>
                </c:pt>
                <c:pt idx="152">
                  <c:v>542.85404175200324</c:v>
                </c:pt>
                <c:pt idx="153">
                  <c:v>541.1348616091185</c:v>
                </c:pt>
                <c:pt idx="154">
                  <c:v>539.41088277552103</c:v>
                </c:pt>
                <c:pt idx="155">
                  <c:v>537.68702018870454</c:v>
                </c:pt>
                <c:pt idx="156">
                  <c:v>535.96327613529013</c:v>
                </c:pt>
                <c:pt idx="157">
                  <c:v>534.24067560511742</c:v>
                </c:pt>
                <c:pt idx="158">
                  <c:v>532.51950038498182</c:v>
                </c:pt>
                <c:pt idx="159">
                  <c:v>530.79846082326503</c:v>
                </c:pt>
                <c:pt idx="160">
                  <c:v>529.07756094483136</c:v>
                </c:pt>
                <c:pt idx="161">
                  <c:v>527.35680620914445</c:v>
                </c:pt>
                <c:pt idx="162">
                  <c:v>525.63620020447411</c:v>
                </c:pt>
                <c:pt idx="163">
                  <c:v>523.91737063556047</c:v>
                </c:pt>
                <c:pt idx="164">
                  <c:v>522.19965784384442</c:v>
                </c:pt>
                <c:pt idx="165">
                  <c:v>520.48211591830386</c:v>
                </c:pt>
                <c:pt idx="166">
                  <c:v>518.76474995779165</c:v>
                </c:pt>
                <c:pt idx="167">
                  <c:v>517.04756412557504</c:v>
                </c:pt>
                <c:pt idx="168">
                  <c:v>515.33056368991117</c:v>
                </c:pt>
                <c:pt idx="169">
                  <c:v>515</c:v>
                </c:pt>
                <c:pt idx="170">
                  <c:v>515</c:v>
                </c:pt>
                <c:pt idx="171">
                  <c:v>515.44576437566491</c:v>
                </c:pt>
                <c:pt idx="172">
                  <c:v>516.9998383746937</c:v>
                </c:pt>
                <c:pt idx="173">
                  <c:v>518.55390222736253</c:v>
                </c:pt>
                <c:pt idx="174">
                  <c:v>520.10795736252499</c:v>
                </c:pt>
                <c:pt idx="175">
                  <c:v>521.66200781791576</c:v>
                </c:pt>
                <c:pt idx="176">
                  <c:v>523.21605701940848</c:v>
                </c:pt>
                <c:pt idx="177">
                  <c:v>524.77010638330682</c:v>
                </c:pt>
                <c:pt idx="178">
                  <c:v>526.3366313767599</c:v>
                </c:pt>
                <c:pt idx="179">
                  <c:v>527.90511777867198</c:v>
                </c:pt>
                <c:pt idx="180">
                  <c:v>529.47338967483495</c:v>
                </c:pt>
                <c:pt idx="181">
                  <c:v>531.04145364541807</c:v>
                </c:pt>
                <c:pt idx="182">
                  <c:v>532.60888069888654</c:v>
                </c:pt>
                <c:pt idx="183">
                  <c:v>534.15730068024595</c:v>
                </c:pt>
                <c:pt idx="184">
                  <c:v>535.71246510893104</c:v>
                </c:pt>
                <c:pt idx="185">
                  <c:v>537.27542477059137</c:v>
                </c:pt>
                <c:pt idx="186">
                  <c:v>538.83854324340052</c:v>
                </c:pt>
                <c:pt idx="187">
                  <c:v>540.40181896484944</c:v>
                </c:pt>
                <c:pt idx="188">
                  <c:v>541.96525417479938</c:v>
                </c:pt>
                <c:pt idx="189">
                  <c:v>543.52884870441517</c:v>
                </c:pt>
                <c:pt idx="190">
                  <c:v>545.09336036294644</c:v>
                </c:pt>
                <c:pt idx="191">
                  <c:v>546.66999041548809</c:v>
                </c:pt>
                <c:pt idx="192">
                  <c:v>548.24658168435292</c:v>
                </c:pt>
                <c:pt idx="193">
                  <c:v>549.82314149820843</c:v>
                </c:pt>
                <c:pt idx="194">
                  <c:v>551.39966822111637</c:v>
                </c:pt>
                <c:pt idx="195">
                  <c:v>552.97615564331636</c:v>
                </c:pt>
                <c:pt idx="196">
                  <c:v>554.55261111918924</c:v>
                </c:pt>
                <c:pt idx="197">
                  <c:v>556.13740438145715</c:v>
                </c:pt>
                <c:pt idx="198">
                  <c:v>557.71698907149585</c:v>
                </c:pt>
                <c:pt idx="199">
                  <c:v>559.28565362704626</c:v>
                </c:pt>
                <c:pt idx="200">
                  <c:v>560.85460926715655</c:v>
                </c:pt>
                <c:pt idx="201">
                  <c:v>562.42386102592468</c:v>
                </c:pt>
                <c:pt idx="202">
                  <c:v>563.99341393744874</c:v>
                </c:pt>
                <c:pt idx="203">
                  <c:v>565.56704750129757</c:v>
                </c:pt>
                <c:pt idx="204">
                  <c:v>567.14760064130724</c:v>
                </c:pt>
                <c:pt idx="205">
                  <c:v>568.72827327182506</c:v>
                </c:pt>
                <c:pt idx="206">
                  <c:v>570.30907655487215</c:v>
                </c:pt>
                <c:pt idx="207">
                  <c:v>571.88999417122272</c:v>
                </c:pt>
                <c:pt idx="208">
                  <c:v>573.47102421484374</c:v>
                </c:pt>
                <c:pt idx="209">
                  <c:v>575.05248688063659</c:v>
                </c:pt>
                <c:pt idx="210">
                  <c:v>576.64304489062476</c:v>
                </c:pt>
                <c:pt idx="211">
                  <c:v>578.23359691333894</c:v>
                </c:pt>
                <c:pt idx="212">
                  <c:v>579.82413035701563</c:v>
                </c:pt>
                <c:pt idx="213">
                  <c:v>581.41426038725217</c:v>
                </c:pt>
                <c:pt idx="214">
                  <c:v>582.9856423699523</c:v>
                </c:pt>
                <c:pt idx="215">
                  <c:v>584.55742825604818</c:v>
                </c:pt>
                <c:pt idx="216">
                  <c:v>586.13589870457031</c:v>
                </c:pt>
                <c:pt idx="217">
                  <c:v>587.71709533392459</c:v>
                </c:pt>
                <c:pt idx="218">
                  <c:v>589.29854814365603</c:v>
                </c:pt>
                <c:pt idx="219">
                  <c:v>590.88026235299139</c:v>
                </c:pt>
                <c:pt idx="220">
                  <c:v>592.46221365035706</c:v>
                </c:pt>
                <c:pt idx="221">
                  <c:v>594.04441026332006</c:v>
                </c:pt>
                <c:pt idx="222">
                  <c:v>595.6300895276396</c:v>
                </c:pt>
                <c:pt idx="223">
                  <c:v>597.22084736936688</c:v>
                </c:pt>
                <c:pt idx="224">
                  <c:v>598.81173162986431</c:v>
                </c:pt>
                <c:pt idx="225">
                  <c:v>600.40275040213771</c:v>
                </c:pt>
                <c:pt idx="226">
                  <c:v>601.99388734375975</c:v>
                </c:pt>
                <c:pt idx="227">
                  <c:v>603.58514060282346</c:v>
                </c:pt>
                <c:pt idx="228">
                  <c:v>605.17727786413889</c:v>
                </c:pt>
                <c:pt idx="229">
                  <c:v>606.76214885167985</c:v>
                </c:pt>
                <c:pt idx="230">
                  <c:v>608.34218733007287</c:v>
                </c:pt>
                <c:pt idx="231">
                  <c:v>609.92256494618175</c:v>
                </c:pt>
                <c:pt idx="232">
                  <c:v>611.50329290032141</c:v>
                </c:pt>
                <c:pt idx="233">
                  <c:v>613.08438239280713</c:v>
                </c:pt>
                <c:pt idx="234">
                  <c:v>614.66584462395372</c:v>
                </c:pt>
                <c:pt idx="235">
                  <c:v>616.25097646670986</c:v>
                </c:pt>
                <c:pt idx="236">
                  <c:v>617.83727392163314</c:v>
                </c:pt>
                <c:pt idx="237">
                  <c:v>619.42383977195379</c:v>
                </c:pt>
                <c:pt idx="238">
                  <c:v>621.01219318427457</c:v>
                </c:pt>
                <c:pt idx="239">
                  <c:v>622.60164587611439</c:v>
                </c:pt>
                <c:pt idx="240">
                  <c:v>624.19132155204454</c:v>
                </c:pt>
                <c:pt idx="241">
                  <c:v>625.78267983013029</c:v>
                </c:pt>
                <c:pt idx="242">
                  <c:v>627.37573066610139</c:v>
                </c:pt>
                <c:pt idx="243">
                  <c:v>628.96895141519315</c:v>
                </c:pt>
                <c:pt idx="244">
                  <c:v>630.55562421935053</c:v>
                </c:pt>
                <c:pt idx="245">
                  <c:v>632.13161855755618</c:v>
                </c:pt>
                <c:pt idx="246">
                  <c:v>633.70804719927571</c:v>
                </c:pt>
                <c:pt idx="247">
                  <c:v>635.28542213607091</c:v>
                </c:pt>
                <c:pt idx="248">
                  <c:v>636.86546605364572</c:v>
                </c:pt>
                <c:pt idx="249">
                  <c:v>638.44586586681623</c:v>
                </c:pt>
                <c:pt idx="250">
                  <c:v>640.02663033168824</c:v>
                </c:pt>
                <c:pt idx="251">
                  <c:v>641.60774743837806</c:v>
                </c:pt>
                <c:pt idx="252">
                  <c:v>643.18920641631098</c:v>
                </c:pt>
                <c:pt idx="253">
                  <c:v>644.77101589557719</c:v>
                </c:pt>
                <c:pt idx="254">
                  <c:v>646.35446205484254</c:v>
                </c:pt>
                <c:pt idx="255">
                  <c:v>647.93840481809571</c:v>
                </c:pt>
                <c:pt idx="256">
                  <c:v>649.52262689768713</c:v>
                </c:pt>
                <c:pt idx="257">
                  <c:v>651.10713388539693</c:v>
                </c:pt>
                <c:pt idx="258">
                  <c:v>652.69193137300567</c:v>
                </c:pt>
                <c:pt idx="259">
                  <c:v>654.27702495229369</c:v>
                </c:pt>
                <c:pt idx="260">
                  <c:v>655.84632716092017</c:v>
                </c:pt>
                <c:pt idx="261">
                  <c:v>657.4157995397203</c:v>
                </c:pt>
                <c:pt idx="262">
                  <c:v>658.98573668771019</c:v>
                </c:pt>
                <c:pt idx="263">
                  <c:v>660.61136637665015</c:v>
                </c:pt>
                <c:pt idx="264">
                  <c:v>662.33802914078103</c:v>
                </c:pt>
                <c:pt idx="265">
                  <c:v>664.06489928788017</c:v>
                </c:pt>
                <c:pt idx="266">
                  <c:v>665.78986976294982</c:v>
                </c:pt>
                <c:pt idx="267">
                  <c:v>667.51255957224407</c:v>
                </c:pt>
                <c:pt idx="268">
                  <c:v>669.23546209118831</c:v>
                </c:pt>
                <c:pt idx="269">
                  <c:v>670.95858100065823</c:v>
                </c:pt>
                <c:pt idx="270">
                  <c:v>672.68190602554091</c:v>
                </c:pt>
                <c:pt idx="271">
                  <c:v>674.40544259905505</c:v>
                </c:pt>
                <c:pt idx="272">
                  <c:v>676.12483094743766</c:v>
                </c:pt>
                <c:pt idx="273">
                  <c:v>677.84213632811009</c:v>
                </c:pt>
                <c:pt idx="274">
                  <c:v>679.55966366497114</c:v>
                </c:pt>
                <c:pt idx="275">
                  <c:v>681.27741368662339</c:v>
                </c:pt>
                <c:pt idx="276">
                  <c:v>682.99537765086438</c:v>
                </c:pt>
                <c:pt idx="277">
                  <c:v>684.71356240870364</c:v>
                </c:pt>
                <c:pt idx="278">
                  <c:v>686.42587733140647</c:v>
                </c:pt>
                <c:pt idx="279">
                  <c:v>688.13719921310724</c:v>
                </c:pt>
                <c:pt idx="280">
                  <c:v>689.84875405237517</c:v>
                </c:pt>
                <c:pt idx="281">
                  <c:v>691.56053937689842</c:v>
                </c:pt>
                <c:pt idx="282">
                  <c:v>693.27254925906607</c:v>
                </c:pt>
                <c:pt idx="283">
                  <c:v>694.98479091433364</c:v>
                </c:pt>
                <c:pt idx="284">
                  <c:v>696.68367631395779</c:v>
                </c:pt>
                <c:pt idx="285">
                  <c:v>698.38040573634396</c:v>
                </c:pt>
                <c:pt idx="286">
                  <c:v>700.07743516423159</c:v>
                </c:pt>
                <c:pt idx="287">
                  <c:v>701.7747605997256</c:v>
                </c:pt>
                <c:pt idx="288">
                  <c:v>703.47237974607458</c:v>
                </c:pt>
                <c:pt idx="289">
                  <c:v>705.16940634481409</c:v>
                </c:pt>
                <c:pt idx="290">
                  <c:v>706.85873780254224</c:v>
                </c:pt>
                <c:pt idx="291">
                  <c:v>708.54837812704989</c:v>
                </c:pt>
                <c:pt idx="292">
                  <c:v>710.23833190362905</c:v>
                </c:pt>
                <c:pt idx="293">
                  <c:v>711.92859356372696</c:v>
                </c:pt>
                <c:pt idx="294">
                  <c:v>713.6191619872269</c:v>
                </c:pt>
                <c:pt idx="295">
                  <c:v>715.30829127680238</c:v>
                </c:pt>
                <c:pt idx="296">
                  <c:v>716.98993998874539</c:v>
                </c:pt>
                <c:pt idx="297">
                  <c:v>718.6719129578197</c:v>
                </c:pt>
                <c:pt idx="298">
                  <c:v>720.35421357858672</c:v>
                </c:pt>
                <c:pt idx="299">
                  <c:v>722.03683506286018</c:v>
                </c:pt>
                <c:pt idx="300">
                  <c:v>723.71977871234833</c:v>
                </c:pt>
                <c:pt idx="301">
                  <c:v>725.40060571656102</c:v>
                </c:pt>
                <c:pt idx="302">
                  <c:v>727.07400574929022</c:v>
                </c:pt>
                <c:pt idx="303">
                  <c:v>728.74774699717727</c:v>
                </c:pt>
                <c:pt idx="304">
                  <c:v>730.4218322010812</c:v>
                </c:pt>
                <c:pt idx="305">
                  <c:v>732.09625508521287</c:v>
                </c:pt>
                <c:pt idx="306">
                  <c:v>733.77101709205272</c:v>
                </c:pt>
                <c:pt idx="307">
                  <c:v>735.44323144198688</c:v>
                </c:pt>
                <c:pt idx="308">
                  <c:v>737.1078332270032</c:v>
                </c:pt>
                <c:pt idx="309">
                  <c:v>738.77279312853034</c:v>
                </c:pt>
                <c:pt idx="310">
                  <c:v>740.43811430193887</c:v>
                </c:pt>
                <c:pt idx="311">
                  <c:v>742.10101845022075</c:v>
                </c:pt>
                <c:pt idx="312">
                  <c:v>743.75897170876499</c:v>
                </c:pt>
                <c:pt idx="313">
                  <c:v>745.41439348785525</c:v>
                </c:pt>
                <c:pt idx="314">
                  <c:v>747.06149048756561</c:v>
                </c:pt>
                <c:pt idx="315">
                  <c:v>748.70901886927265</c:v>
                </c:pt>
                <c:pt idx="316">
                  <c:v>750.35697997140471</c:v>
                </c:pt>
                <c:pt idx="317">
                  <c:v>752.0053695668214</c:v>
                </c:pt>
                <c:pt idx="318">
                  <c:v>753.65418794672223</c:v>
                </c:pt>
                <c:pt idx="319">
                  <c:v>755.30117316187238</c:v>
                </c:pt>
                <c:pt idx="320">
                  <c:v>756.93855977497094</c:v>
                </c:pt>
                <c:pt idx="321">
                  <c:v>758.57639960580934</c:v>
                </c:pt>
                <c:pt idx="322">
                  <c:v>760.21469365946928</c:v>
                </c:pt>
                <c:pt idx="323">
                  <c:v>761.85343877554919</c:v>
                </c:pt>
                <c:pt idx="324">
                  <c:v>763.49263460632767</c:v>
                </c:pt>
                <c:pt idx="325">
                  <c:v>765.13124157086202</c:v>
                </c:pt>
                <c:pt idx="326">
                  <c:v>766.75845130890639</c:v>
                </c:pt>
                <c:pt idx="327">
                  <c:v>768.38613837423088</c:v>
                </c:pt>
                <c:pt idx="328">
                  <c:v>770.01430324370233</c:v>
                </c:pt>
                <c:pt idx="329">
                  <c:v>771.64294398513471</c:v>
                </c:pt>
                <c:pt idx="330">
                  <c:v>773.27205972641934</c:v>
                </c:pt>
                <c:pt idx="331">
                  <c:v>774.90165103157631</c:v>
                </c:pt>
                <c:pt idx="332">
                  <c:v>776.51905967445293</c:v>
                </c:pt>
                <c:pt idx="333">
                  <c:v>778.13615840464115</c:v>
                </c:pt>
                <c:pt idx="334">
                  <c:v>779.75376071930157</c:v>
                </c:pt>
                <c:pt idx="335">
                  <c:v>781.37186575742135</c:v>
                </c:pt>
                <c:pt idx="336">
                  <c:v>782.9904725933892</c:v>
                </c:pt>
                <c:pt idx="337">
                  <c:v>784.60958092680551</c:v>
                </c:pt>
                <c:pt idx="338">
                  <c:v>786.21855057118364</c:v>
                </c:pt>
                <c:pt idx="339">
                  <c:v>787.82275708840587</c:v>
                </c:pt>
                <c:pt idx="340">
                  <c:v>789.42142858593002</c:v>
                </c:pt>
                <c:pt idx="341">
                  <c:v>791.02067759427791</c:v>
                </c:pt>
                <c:pt idx="342">
                  <c:v>792.62050301365707</c:v>
                </c:pt>
                <c:pt idx="343">
                  <c:v>794.22090374427466</c:v>
                </c:pt>
                <c:pt idx="344">
                  <c:v>795.81664804403522</c:v>
                </c:pt>
                <c:pt idx="345">
                  <c:v>797.40802528966151</c:v>
                </c:pt>
                <c:pt idx="346">
                  <c:v>799.0000000000008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C65-4400-AAE2-8D3C342865DD}"/>
            </c:ext>
          </c:extLst>
        </c:ser>
        <c:ser>
          <c:idx val="6"/>
          <c:order val="4"/>
          <c:tx>
            <c:strRef>
              <c:f>DATA_2!$A$9</c:f>
              <c:strCache>
                <c:ptCount val="1"/>
                <c:pt idx="0">
                  <c:v>DAM / ABUTMENT interface at centerline</c:v>
                </c:pt>
              </c:strCache>
            </c:strRef>
          </c:tx>
          <c:spPr>
            <a:ln w="12700" cmpd="sng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DATA_2!$D$11:$D$1000</c:f>
              <c:numCache>
                <c:formatCode>0.00</c:formatCode>
                <c:ptCount val="990"/>
                <c:pt idx="0">
                  <c:v>138.10461489004717</c:v>
                </c:pt>
                <c:pt idx="1">
                  <c:v>137.62564587199228</c:v>
                </c:pt>
                <c:pt idx="2">
                  <c:v>137.13576150244003</c:v>
                </c:pt>
                <c:pt idx="3">
                  <c:v>136.64106029084408</c:v>
                </c:pt>
                <c:pt idx="4">
                  <c:v>136.1456717706665</c:v>
                </c:pt>
                <c:pt idx="5">
                  <c:v>135.65091022969173</c:v>
                </c:pt>
                <c:pt idx="6">
                  <c:v>135.15678748607004</c:v>
                </c:pt>
                <c:pt idx="7">
                  <c:v>134.66331701590317</c:v>
                </c:pt>
                <c:pt idx="8">
                  <c:v>134.1705101536117</c:v>
                </c:pt>
                <c:pt idx="9">
                  <c:v>133.67723526213069</c:v>
                </c:pt>
                <c:pt idx="10">
                  <c:v>133.18204235769417</c:v>
                </c:pt>
                <c:pt idx="11">
                  <c:v>132.68750805672872</c:v>
                </c:pt>
                <c:pt idx="12">
                  <c:v>132.19364328520047</c:v>
                </c:pt>
                <c:pt idx="13">
                  <c:v>131.70045904825247</c:v>
                </c:pt>
                <c:pt idx="14">
                  <c:v>131.20796604156305</c:v>
                </c:pt>
                <c:pt idx="15">
                  <c:v>130.7156347829069</c:v>
                </c:pt>
                <c:pt idx="16">
                  <c:v>130.2209429557694</c:v>
                </c:pt>
                <c:pt idx="17">
                  <c:v>129.72693749127305</c:v>
                </c:pt>
                <c:pt idx="18">
                  <c:v>129.23362875607467</c:v>
                </c:pt>
                <c:pt idx="19">
                  <c:v>128.74102573937606</c:v>
                </c:pt>
                <c:pt idx="20">
                  <c:v>128.24913807838738</c:v>
                </c:pt>
                <c:pt idx="21">
                  <c:v>127.75785769632695</c:v>
                </c:pt>
                <c:pt idx="22">
                  <c:v>127.26395052207435</c:v>
                </c:pt>
                <c:pt idx="23">
                  <c:v>126.77075360720276</c:v>
                </c:pt>
                <c:pt idx="24">
                  <c:v>126.27827680959953</c:v>
                </c:pt>
                <c:pt idx="25">
                  <c:v>125.78652776950412</c:v>
                </c:pt>
                <c:pt idx="26">
                  <c:v>125.29551493126569</c:v>
                </c:pt>
                <c:pt idx="27">
                  <c:v>124.79838416397966</c:v>
                </c:pt>
                <c:pt idx="28">
                  <c:v>124.28837698685957</c:v>
                </c:pt>
                <c:pt idx="29">
                  <c:v>123.77897357390327</c:v>
                </c:pt>
                <c:pt idx="30">
                  <c:v>123.27033086742455</c:v>
                </c:pt>
                <c:pt idx="31">
                  <c:v>122.76245455547313</c:v>
                </c:pt>
                <c:pt idx="32">
                  <c:v>122.25535145124779</c:v>
                </c:pt>
                <c:pt idx="33">
                  <c:v>121.7490309146397</c:v>
                </c:pt>
                <c:pt idx="34">
                  <c:v>121.24054079269209</c:v>
                </c:pt>
                <c:pt idx="35">
                  <c:v>120.73256176817804</c:v>
                </c:pt>
                <c:pt idx="36">
                  <c:v>120.22536616949864</c:v>
                </c:pt>
                <c:pt idx="37">
                  <c:v>119.71895849615036</c:v>
                </c:pt>
                <c:pt idx="38">
                  <c:v>119.21334428084975</c:v>
                </c:pt>
                <c:pt idx="39">
                  <c:v>118.70853225791598</c:v>
                </c:pt>
                <c:pt idx="40">
                  <c:v>118.20173357241538</c:v>
                </c:pt>
                <c:pt idx="41">
                  <c:v>117.69546135090476</c:v>
                </c:pt>
                <c:pt idx="42">
                  <c:v>117.18999035470965</c:v>
                </c:pt>
                <c:pt idx="43">
                  <c:v>116.68532391096377</c:v>
                </c:pt>
                <c:pt idx="44">
                  <c:v>116.18146662687123</c:v>
                </c:pt>
                <c:pt idx="45">
                  <c:v>115.6784265721289</c:v>
                </c:pt>
                <c:pt idx="46">
                  <c:v>115.17348110983031</c:v>
                </c:pt>
                <c:pt idx="47">
                  <c:v>114.66916296944484</c:v>
                </c:pt>
                <c:pt idx="48">
                  <c:v>114.16565910101968</c:v>
                </c:pt>
                <c:pt idx="49">
                  <c:v>113.66297163592847</c:v>
                </c:pt>
                <c:pt idx="50">
                  <c:v>113.1611046353527</c:v>
                </c:pt>
                <c:pt idx="51">
                  <c:v>112.66006547419002</c:v>
                </c:pt>
                <c:pt idx="52">
                  <c:v>112.14443974968567</c:v>
                </c:pt>
                <c:pt idx="53">
                  <c:v>111.62372990411644</c:v>
                </c:pt>
                <c:pt idx="54">
                  <c:v>111.10389148703196</c:v>
                </c:pt>
                <c:pt idx="55">
                  <c:v>110.58492731176145</c:v>
                </c:pt>
                <c:pt idx="56">
                  <c:v>110.06683732675194</c:v>
                </c:pt>
                <c:pt idx="57">
                  <c:v>109.549443275977</c:v>
                </c:pt>
                <c:pt idx="58">
                  <c:v>109.03054839202849</c:v>
                </c:pt>
                <c:pt idx="59">
                  <c:v>108.51252766498857</c:v>
                </c:pt>
                <c:pt idx="60">
                  <c:v>107.99538818693792</c:v>
                </c:pt>
                <c:pt idx="61">
                  <c:v>107.47912886590413</c:v>
                </c:pt>
                <c:pt idx="62">
                  <c:v>106.96375134974856</c:v>
                </c:pt>
                <c:pt idx="63">
                  <c:v>106.44884061126696</c:v>
                </c:pt>
                <c:pt idx="64">
                  <c:v>105.93284093545289</c:v>
                </c:pt>
                <c:pt idx="65">
                  <c:v>105.41771985781591</c:v>
                </c:pt>
                <c:pt idx="66">
                  <c:v>104.90348338934777</c:v>
                </c:pt>
                <c:pt idx="67">
                  <c:v>104.39012896829936</c:v>
                </c:pt>
                <c:pt idx="68">
                  <c:v>103.87765883093245</c:v>
                </c:pt>
                <c:pt idx="69">
                  <c:v>103.36540941984465</c:v>
                </c:pt>
                <c:pt idx="70">
                  <c:v>102.85249075182897</c:v>
                </c:pt>
                <c:pt idx="71">
                  <c:v>102.34045010891704</c:v>
                </c:pt>
                <c:pt idx="72">
                  <c:v>101.82929218919166</c:v>
                </c:pt>
                <c:pt idx="73">
                  <c:v>101.31901349459159</c:v>
                </c:pt>
                <c:pt idx="74">
                  <c:v>100.80961680862734</c:v>
                </c:pt>
                <c:pt idx="75">
                  <c:v>100.30018805048796</c:v>
                </c:pt>
                <c:pt idx="76">
                  <c:v>99.782434049555874</c:v>
                </c:pt>
                <c:pt idx="77">
                  <c:v>99.254054189389777</c:v>
                </c:pt>
                <c:pt idx="78">
                  <c:v>98.726617951452511</c:v>
                </c:pt>
                <c:pt idx="79">
                  <c:v>98.200130812978912</c:v>
                </c:pt>
                <c:pt idx="80">
                  <c:v>97.674598133192646</c:v>
                </c:pt>
                <c:pt idx="81">
                  <c:v>97.149174331256631</c:v>
                </c:pt>
                <c:pt idx="82">
                  <c:v>96.624144706385053</c:v>
                </c:pt>
                <c:pt idx="83">
                  <c:v>96.100058345797521</c:v>
                </c:pt>
                <c:pt idx="84">
                  <c:v>95.576306927537743</c:v>
                </c:pt>
                <c:pt idx="85">
                  <c:v>95.053222790616772</c:v>
                </c:pt>
                <c:pt idx="86">
                  <c:v>94.531076204121703</c:v>
                </c:pt>
                <c:pt idx="87">
                  <c:v>94.008914049661229</c:v>
                </c:pt>
                <c:pt idx="88">
                  <c:v>93.487410389467655</c:v>
                </c:pt>
                <c:pt idx="89">
                  <c:v>92.966837336299648</c:v>
                </c:pt>
                <c:pt idx="90">
                  <c:v>92.447193235394565</c:v>
                </c:pt>
                <c:pt idx="91">
                  <c:v>91.928472790239027</c:v>
                </c:pt>
                <c:pt idx="92">
                  <c:v>91.410679453118547</c:v>
                </c:pt>
                <c:pt idx="93">
                  <c:v>90.892360007019747</c:v>
                </c:pt>
                <c:pt idx="94">
                  <c:v>90.374901871371449</c:v>
                </c:pt>
                <c:pt idx="95">
                  <c:v>89.858357153695351</c:v>
                </c:pt>
                <c:pt idx="96">
                  <c:v>89.342721602432533</c:v>
                </c:pt>
                <c:pt idx="97">
                  <c:v>88.827992394209957</c:v>
                </c:pt>
                <c:pt idx="98">
                  <c:v>88.313948938564934</c:v>
                </c:pt>
                <c:pt idx="99">
                  <c:v>87.79968962768416</c:v>
                </c:pt>
                <c:pt idx="100">
                  <c:v>87.277884697774738</c:v>
                </c:pt>
                <c:pt idx="101">
                  <c:v>86.745198490229612</c:v>
                </c:pt>
                <c:pt idx="102">
                  <c:v>86.213496904487627</c:v>
                </c:pt>
                <c:pt idx="103">
                  <c:v>85.682783192733083</c:v>
                </c:pt>
                <c:pt idx="104">
                  <c:v>85.152745611748912</c:v>
                </c:pt>
                <c:pt idx="105">
                  <c:v>84.623154368204794</c:v>
                </c:pt>
                <c:pt idx="106">
                  <c:v>84.09453480226513</c:v>
                </c:pt>
                <c:pt idx="107">
                  <c:v>83.551871043512733</c:v>
                </c:pt>
                <c:pt idx="108">
                  <c:v>82.993691155108181</c:v>
                </c:pt>
                <c:pt idx="109">
                  <c:v>82.436565351283861</c:v>
                </c:pt>
                <c:pt idx="110">
                  <c:v>81.88008995790878</c:v>
                </c:pt>
                <c:pt idx="111">
                  <c:v>81.32434282455209</c:v>
                </c:pt>
                <c:pt idx="112">
                  <c:v>80.769627278023819</c:v>
                </c:pt>
                <c:pt idx="113">
                  <c:v>80.215941153012864</c:v>
                </c:pt>
                <c:pt idx="114">
                  <c:v>79.663273427860858</c:v>
                </c:pt>
                <c:pt idx="115">
                  <c:v>79.111624237407568</c:v>
                </c:pt>
                <c:pt idx="116">
                  <c:v>78.560381757535751</c:v>
                </c:pt>
                <c:pt idx="117">
                  <c:v>78.009932418239501</c:v>
                </c:pt>
                <c:pt idx="118">
                  <c:v>77.460471556463546</c:v>
                </c:pt>
                <c:pt idx="119">
                  <c:v>76.911994599706674</c:v>
                </c:pt>
                <c:pt idx="120">
                  <c:v>76.364493176743395</c:v>
                </c:pt>
                <c:pt idx="121">
                  <c:v>75.817967214125886</c:v>
                </c:pt>
                <c:pt idx="122">
                  <c:v>75.271796458960466</c:v>
                </c:pt>
                <c:pt idx="123">
                  <c:v>74.715687293324109</c:v>
                </c:pt>
                <c:pt idx="124">
                  <c:v>74.14983001153945</c:v>
                </c:pt>
                <c:pt idx="125">
                  <c:v>73.585047962963003</c:v>
                </c:pt>
                <c:pt idx="126">
                  <c:v>73.021342127694567</c:v>
                </c:pt>
                <c:pt idx="127">
                  <c:v>72.458662594461046</c:v>
                </c:pt>
                <c:pt idx="128">
                  <c:v>71.896732232291143</c:v>
                </c:pt>
                <c:pt idx="129">
                  <c:v>71.335838505725533</c:v>
                </c:pt>
                <c:pt idx="130">
                  <c:v>70.775981076746163</c:v>
                </c:pt>
                <c:pt idx="131">
                  <c:v>70.21714700467794</c:v>
                </c:pt>
                <c:pt idx="132">
                  <c:v>69.659330557920313</c:v>
                </c:pt>
                <c:pt idx="133">
                  <c:v>69.10246925803682</c:v>
                </c:pt>
                <c:pt idx="134">
                  <c:v>68.546476873547817</c:v>
                </c:pt>
                <c:pt idx="135">
                  <c:v>67.991462610384204</c:v>
                </c:pt>
                <c:pt idx="136">
                  <c:v>67.437424029890366</c:v>
                </c:pt>
                <c:pt idx="137">
                  <c:v>66.884348901322824</c:v>
                </c:pt>
                <c:pt idx="138">
                  <c:v>66.332233489229893</c:v>
                </c:pt>
                <c:pt idx="139">
                  <c:v>65.781058098305962</c:v>
                </c:pt>
                <c:pt idx="140">
                  <c:v>65.230794262896467</c:v>
                </c:pt>
                <c:pt idx="141">
                  <c:v>64.681446972235349</c:v>
                </c:pt>
                <c:pt idx="142">
                  <c:v>64.133011877075717</c:v>
                </c:pt>
                <c:pt idx="143">
                  <c:v>63.585478719275763</c:v>
                </c:pt>
                <c:pt idx="144">
                  <c:v>63.038844390447935</c:v>
                </c:pt>
                <c:pt idx="145">
                  <c:v>62.492908752980789</c:v>
                </c:pt>
                <c:pt idx="146">
                  <c:v>61.926712939414401</c:v>
                </c:pt>
                <c:pt idx="147">
                  <c:v>61.361539201471857</c:v>
                </c:pt>
                <c:pt idx="148">
                  <c:v>60.797386164073401</c:v>
                </c:pt>
                <c:pt idx="149">
                  <c:v>60.234252401406692</c:v>
                </c:pt>
                <c:pt idx="150">
                  <c:v>59.672136437975446</c:v>
                </c:pt>
                <c:pt idx="151">
                  <c:v>59.111328244531201</c:v>
                </c:pt>
                <c:pt idx="152">
                  <c:v>58.551518895766684</c:v>
                </c:pt>
                <c:pt idx="153">
                  <c:v>57.992681147303124</c:v>
                </c:pt>
                <c:pt idx="154">
                  <c:v>57.434803756928815</c:v>
                </c:pt>
                <c:pt idx="155">
                  <c:v>56.877875930492081</c:v>
                </c:pt>
                <c:pt idx="156">
                  <c:v>56.321943466482914</c:v>
                </c:pt>
                <c:pt idx="157">
                  <c:v>55.767311947444902</c:v>
                </c:pt>
                <c:pt idx="158">
                  <c:v>55.213589500834317</c:v>
                </c:pt>
                <c:pt idx="159">
                  <c:v>54.660772424218749</c:v>
                </c:pt>
                <c:pt idx="160">
                  <c:v>54.108848368200412</c:v>
                </c:pt>
                <c:pt idx="161">
                  <c:v>53.557809541132841</c:v>
                </c:pt>
                <c:pt idx="162">
                  <c:v>53.007800829324822</c:v>
                </c:pt>
                <c:pt idx="163">
                  <c:v>52.45898438970282</c:v>
                </c:pt>
                <c:pt idx="164">
                  <c:v>51.911008099748535</c:v>
                </c:pt>
                <c:pt idx="165">
                  <c:v>51.363866772597788</c:v>
                </c:pt>
                <c:pt idx="166">
                  <c:v>50.817548541909126</c:v>
                </c:pt>
                <c:pt idx="167">
                  <c:v>50.272047085507111</c:v>
                </c:pt>
                <c:pt idx="168">
                  <c:v>38.719747085995415</c:v>
                </c:pt>
                <c:pt idx="169">
                  <c:v>16.21843347831739</c:v>
                </c:pt>
                <c:pt idx="170">
                  <c:v>-6.2581529792953798</c:v>
                </c:pt>
                <c:pt idx="171">
                  <c:v>-25.133730931051048</c:v>
                </c:pt>
                <c:pt idx="172">
                  <c:v>-25.933493051932345</c:v>
                </c:pt>
                <c:pt idx="173">
                  <c:v>-26.734000678880136</c:v>
                </c:pt>
                <c:pt idx="174">
                  <c:v>-27.535233502124012</c:v>
                </c:pt>
                <c:pt idx="175">
                  <c:v>-28.337241147807891</c:v>
                </c:pt>
                <c:pt idx="176">
                  <c:v>-29.140053652604134</c:v>
                </c:pt>
                <c:pt idx="177">
                  <c:v>-29.943647953295518</c:v>
                </c:pt>
                <c:pt idx="178">
                  <c:v>-30.752081086463846</c:v>
                </c:pt>
                <c:pt idx="179">
                  <c:v>-31.561670049851738</c:v>
                </c:pt>
                <c:pt idx="180">
                  <c:v>-32.372389957560465</c:v>
                </c:pt>
                <c:pt idx="181">
                  <c:v>-33.184266987690862</c:v>
                </c:pt>
                <c:pt idx="182">
                  <c:v>-33.99733830901107</c:v>
                </c:pt>
                <c:pt idx="183">
                  <c:v>-34.811601442476004</c:v>
                </c:pt>
                <c:pt idx="184">
                  <c:v>-35.630146862473808</c:v>
                </c:pt>
                <c:pt idx="185">
                  <c:v>-36.450873471337083</c:v>
                </c:pt>
                <c:pt idx="186">
                  <c:v>-37.273087851083659</c:v>
                </c:pt>
                <c:pt idx="187">
                  <c:v>-38.078596414583686</c:v>
                </c:pt>
                <c:pt idx="188">
                  <c:v>-38.878226874700651</c:v>
                </c:pt>
                <c:pt idx="189">
                  <c:v>-39.678836202625263</c:v>
                </c:pt>
                <c:pt idx="190">
                  <c:v>-40.482506553874899</c:v>
                </c:pt>
                <c:pt idx="191">
                  <c:v>-41.288518814396987</c:v>
                </c:pt>
                <c:pt idx="192">
                  <c:v>-42.09579143494458</c:v>
                </c:pt>
                <c:pt idx="193">
                  <c:v>-42.904339186605554</c:v>
                </c:pt>
                <c:pt idx="194">
                  <c:v>-43.714178742209604</c:v>
                </c:pt>
                <c:pt idx="195">
                  <c:v>-44.525323932080724</c:v>
                </c:pt>
                <c:pt idx="196">
                  <c:v>-45.33922367098706</c:v>
                </c:pt>
                <c:pt idx="197">
                  <c:v>-46.156147752521136</c:v>
                </c:pt>
                <c:pt idx="198">
                  <c:v>-46.97462688371224</c:v>
                </c:pt>
                <c:pt idx="199">
                  <c:v>-47.794640881095575</c:v>
                </c:pt>
                <c:pt idx="200">
                  <c:v>-48.616273308010321</c:v>
                </c:pt>
                <c:pt idx="201">
                  <c:v>-49.439516079443962</c:v>
                </c:pt>
                <c:pt idx="202">
                  <c:v>-50.256047250039465</c:v>
                </c:pt>
                <c:pt idx="203">
                  <c:v>-51.056407743166872</c:v>
                </c:pt>
                <c:pt idx="204">
                  <c:v>-51.858120816347856</c:v>
                </c:pt>
                <c:pt idx="205">
                  <c:v>-52.6612009720061</c:v>
                </c:pt>
                <c:pt idx="206">
                  <c:v>-53.465654679113612</c:v>
                </c:pt>
                <c:pt idx="207">
                  <c:v>-54.271492461699495</c:v>
                </c:pt>
                <c:pt idx="208">
                  <c:v>-55.079078750059949</c:v>
                </c:pt>
                <c:pt idx="209">
                  <c:v>-55.889871620618059</c:v>
                </c:pt>
                <c:pt idx="210">
                  <c:v>-56.702253804461662</c:v>
                </c:pt>
                <c:pt idx="211">
                  <c:v>-57.516219268356437</c:v>
                </c:pt>
                <c:pt idx="212">
                  <c:v>-58.331796806000092</c:v>
                </c:pt>
                <c:pt idx="213">
                  <c:v>-59.149002330106399</c:v>
                </c:pt>
                <c:pt idx="214">
                  <c:v>-59.967844785528648</c:v>
                </c:pt>
                <c:pt idx="215">
                  <c:v>-60.790073633082329</c:v>
                </c:pt>
                <c:pt idx="216">
                  <c:v>-61.614122303992445</c:v>
                </c:pt>
                <c:pt idx="217">
                  <c:v>-62.439959990142661</c:v>
                </c:pt>
                <c:pt idx="218">
                  <c:v>-63.239505727351421</c:v>
                </c:pt>
                <c:pt idx="219">
                  <c:v>-64.038305931263338</c:v>
                </c:pt>
                <c:pt idx="220">
                  <c:v>-64.838557717610399</c:v>
                </c:pt>
                <c:pt idx="221">
                  <c:v>-65.641167281680481</c:v>
                </c:pt>
                <c:pt idx="222">
                  <c:v>-66.445561512032157</c:v>
                </c:pt>
                <c:pt idx="223">
                  <c:v>-67.251590946076348</c:v>
                </c:pt>
                <c:pt idx="224">
                  <c:v>-68.059263513838545</c:v>
                </c:pt>
                <c:pt idx="225">
                  <c:v>-68.868600026160181</c:v>
                </c:pt>
                <c:pt idx="226">
                  <c:v>-69.679595934106558</c:v>
                </c:pt>
                <c:pt idx="227">
                  <c:v>-70.492617749504404</c:v>
                </c:pt>
                <c:pt idx="228">
                  <c:v>-71.307625688267905</c:v>
                </c:pt>
                <c:pt idx="229">
                  <c:v>-72.124459265239082</c:v>
                </c:pt>
                <c:pt idx="230">
                  <c:v>-72.943115442747583</c:v>
                </c:pt>
                <c:pt idx="231">
                  <c:v>-73.763643583315911</c:v>
                </c:pt>
                <c:pt idx="232">
                  <c:v>-74.58602843168778</c:v>
                </c:pt>
                <c:pt idx="233">
                  <c:v>-75.394871246526947</c:v>
                </c:pt>
                <c:pt idx="234">
                  <c:v>-76.189877914363493</c:v>
                </c:pt>
                <c:pt idx="235">
                  <c:v>-76.986540840076984</c:v>
                </c:pt>
                <c:pt idx="236">
                  <c:v>-77.784759554873617</c:v>
                </c:pt>
                <c:pt idx="237">
                  <c:v>-78.584535475944932</c:v>
                </c:pt>
                <c:pt idx="238">
                  <c:v>-79.386042937708183</c:v>
                </c:pt>
                <c:pt idx="239">
                  <c:v>-80.189085234980581</c:v>
                </c:pt>
                <c:pt idx="240">
                  <c:v>-80.993484202740149</c:v>
                </c:pt>
                <c:pt idx="241">
                  <c:v>-81.799713037285855</c:v>
                </c:pt>
                <c:pt idx="242">
                  <c:v>-82.607758458852345</c:v>
                </c:pt>
                <c:pt idx="243">
                  <c:v>-83.417650555625158</c:v>
                </c:pt>
                <c:pt idx="244">
                  <c:v>-84.229393599260447</c:v>
                </c:pt>
                <c:pt idx="245">
                  <c:v>-85.042841784632117</c:v>
                </c:pt>
                <c:pt idx="246">
                  <c:v>-85.857082416959202</c:v>
                </c:pt>
                <c:pt idx="247">
                  <c:v>-86.673275571608542</c:v>
                </c:pt>
                <c:pt idx="248">
                  <c:v>-87.491399991409594</c:v>
                </c:pt>
                <c:pt idx="249">
                  <c:v>-88.280967593518199</c:v>
                </c:pt>
                <c:pt idx="250">
                  <c:v>-89.071906323339917</c:v>
                </c:pt>
                <c:pt idx="251">
                  <c:v>-89.864541148587477</c:v>
                </c:pt>
                <c:pt idx="252">
                  <c:v>-90.65732367475492</c:v>
                </c:pt>
                <c:pt idx="253">
                  <c:v>-91.451682944944054</c:v>
                </c:pt>
                <c:pt idx="254">
                  <c:v>-92.247825961891564</c:v>
                </c:pt>
                <c:pt idx="255">
                  <c:v>-93.045754164918961</c:v>
                </c:pt>
                <c:pt idx="256">
                  <c:v>-93.845488649909868</c:v>
                </c:pt>
                <c:pt idx="257">
                  <c:v>-94.647015353020834</c:v>
                </c:pt>
                <c:pt idx="258">
                  <c:v>-95.449332853678357</c:v>
                </c:pt>
                <c:pt idx="259">
                  <c:v>-96.252916245913894</c:v>
                </c:pt>
                <c:pt idx="260">
                  <c:v>-97.058350232146964</c:v>
                </c:pt>
                <c:pt idx="261">
                  <c:v>-97.680581020029479</c:v>
                </c:pt>
                <c:pt idx="262">
                  <c:v>-98.120161644508102</c:v>
                </c:pt>
                <c:pt idx="263">
                  <c:v>-98.560252617116006</c:v>
                </c:pt>
                <c:pt idx="264">
                  <c:v>-99.000538286490581</c:v>
                </c:pt>
                <c:pt idx="265">
                  <c:v>-99.441144998323949</c:v>
                </c:pt>
                <c:pt idx="266">
                  <c:v>-99.882255186832793</c:v>
                </c:pt>
                <c:pt idx="267">
                  <c:v>-100.31166178364681</c:v>
                </c:pt>
                <c:pt idx="268">
                  <c:v>-100.73706431589191</c:v>
                </c:pt>
                <c:pt idx="269">
                  <c:v>-101.16291799429999</c:v>
                </c:pt>
                <c:pt idx="270">
                  <c:v>-101.58859961244998</c:v>
                </c:pt>
                <c:pt idx="271">
                  <c:v>-102.01462655153006</c:v>
                </c:pt>
                <c:pt idx="272">
                  <c:v>-102.44110413550285</c:v>
                </c:pt>
                <c:pt idx="273">
                  <c:v>-102.8680279833645</c:v>
                </c:pt>
                <c:pt idx="274">
                  <c:v>-103.29539455887142</c:v>
                </c:pt>
                <c:pt idx="275">
                  <c:v>-103.72315238910073</c:v>
                </c:pt>
                <c:pt idx="276">
                  <c:v>-104.15059075393953</c:v>
                </c:pt>
                <c:pt idx="277">
                  <c:v>-104.57846953243228</c:v>
                </c:pt>
                <c:pt idx="278">
                  <c:v>-105.00677847706555</c:v>
                </c:pt>
                <c:pt idx="279">
                  <c:v>-105.43551471636843</c:v>
                </c:pt>
                <c:pt idx="280">
                  <c:v>-105.86467183950931</c:v>
                </c:pt>
                <c:pt idx="281">
                  <c:v>-106.2940349689032</c:v>
                </c:pt>
                <c:pt idx="282">
                  <c:v>-106.72316351985233</c:v>
                </c:pt>
                <c:pt idx="283">
                  <c:v>-107.15270876372752</c:v>
                </c:pt>
                <c:pt idx="284">
                  <c:v>-107.58266016910785</c:v>
                </c:pt>
                <c:pt idx="285">
                  <c:v>-108.0130153187847</c:v>
                </c:pt>
                <c:pt idx="286">
                  <c:v>-108.44376535563194</c:v>
                </c:pt>
                <c:pt idx="287">
                  <c:v>-108.87453256236844</c:v>
                </c:pt>
                <c:pt idx="288">
                  <c:v>-109.30514909765667</c:v>
                </c:pt>
                <c:pt idx="289">
                  <c:v>-109.73615465081595</c:v>
                </c:pt>
                <c:pt idx="290">
                  <c:v>-110.1675386868873</c:v>
                </c:pt>
                <c:pt idx="291">
                  <c:v>-110.59929826822083</c:v>
                </c:pt>
                <c:pt idx="292">
                  <c:v>-111.03142261662731</c:v>
                </c:pt>
                <c:pt idx="293">
                  <c:v>-111.46338062740287</c:v>
                </c:pt>
                <c:pt idx="294">
                  <c:v>-111.89526465586412</c:v>
                </c:pt>
                <c:pt idx="295">
                  <c:v>-112.32750610584664</c:v>
                </c:pt>
                <c:pt idx="296">
                  <c:v>-112.75087891125618</c:v>
                </c:pt>
                <c:pt idx="297">
                  <c:v>-113.16840230148064</c:v>
                </c:pt>
                <c:pt idx="298">
                  <c:v>-113.58624319363553</c:v>
                </c:pt>
                <c:pt idx="299">
                  <c:v>-114.00376456315732</c:v>
                </c:pt>
                <c:pt idx="300">
                  <c:v>-114.42127737109628</c:v>
                </c:pt>
                <c:pt idx="301">
                  <c:v>-114.83910474651039</c:v>
                </c:pt>
                <c:pt idx="302">
                  <c:v>-115.25723694368887</c:v>
                </c:pt>
                <c:pt idx="303">
                  <c:v>-115.67566638481716</c:v>
                </c:pt>
                <c:pt idx="304">
                  <c:v>-116.0943806325425</c:v>
                </c:pt>
                <c:pt idx="305">
                  <c:v>-116.51265272304192</c:v>
                </c:pt>
                <c:pt idx="306">
                  <c:v>-116.93095870024595</c:v>
                </c:pt>
                <c:pt idx="307">
                  <c:v>-117.34954614059147</c:v>
                </c:pt>
                <c:pt idx="308">
                  <c:v>-117.768404748181</c:v>
                </c:pt>
                <c:pt idx="309">
                  <c:v>-118.18752545602403</c:v>
                </c:pt>
                <c:pt idx="310">
                  <c:v>-118.60689514658112</c:v>
                </c:pt>
                <c:pt idx="311">
                  <c:v>-119.02573519534036</c:v>
                </c:pt>
                <c:pt idx="312">
                  <c:v>-119.4446221640768</c:v>
                </c:pt>
                <c:pt idx="313">
                  <c:v>-119.86375446874057</c:v>
                </c:pt>
                <c:pt idx="314">
                  <c:v>-120.28312092137676</c:v>
                </c:pt>
                <c:pt idx="315">
                  <c:v>-120.70271099716398</c:v>
                </c:pt>
                <c:pt idx="316">
                  <c:v>-121.12251102053774</c:v>
                </c:pt>
                <c:pt idx="317">
                  <c:v>-121.54172715770271</c:v>
                </c:pt>
                <c:pt idx="318">
                  <c:v>-121.96096798835761</c:v>
                </c:pt>
                <c:pt idx="319">
                  <c:v>-122.38041515752754</c:v>
                </c:pt>
                <c:pt idx="320">
                  <c:v>-122.80005628075752</c:v>
                </c:pt>
                <c:pt idx="321">
                  <c:v>-123.21987938102414</c:v>
                </c:pt>
                <c:pt idx="322">
                  <c:v>-123.63987031846774</c:v>
                </c:pt>
                <c:pt idx="323">
                  <c:v>-124.05925715978977</c:v>
                </c:pt>
                <c:pt idx="324">
                  <c:v>-124.4786085361733</c:v>
                </c:pt>
                <c:pt idx="325">
                  <c:v>-124.8981245261199</c:v>
                </c:pt>
                <c:pt idx="326">
                  <c:v>-125.30738054518967</c:v>
                </c:pt>
                <c:pt idx="327">
                  <c:v>-125.71336591975732</c:v>
                </c:pt>
                <c:pt idx="328">
                  <c:v>-126.11948667665285</c:v>
                </c:pt>
                <c:pt idx="329">
                  <c:v>-126.52510629933778</c:v>
                </c:pt>
                <c:pt idx="330">
                  <c:v>-126.93063344395975</c:v>
                </c:pt>
                <c:pt idx="331">
                  <c:v>-127.33629955020575</c:v>
                </c:pt>
                <c:pt idx="332">
                  <c:v>-127.74209011196517</c:v>
                </c:pt>
                <c:pt idx="333">
                  <c:v>-128.14799010850771</c:v>
                </c:pt>
                <c:pt idx="334">
                  <c:v>-128.55398511726773</c:v>
                </c:pt>
                <c:pt idx="335">
                  <c:v>-128.95955303237992</c:v>
                </c:pt>
                <c:pt idx="336">
                  <c:v>-129.36491294975897</c:v>
                </c:pt>
                <c:pt idx="337">
                  <c:v>-129.77037311023923</c:v>
                </c:pt>
                <c:pt idx="338">
                  <c:v>-130.17591821741084</c:v>
                </c:pt>
                <c:pt idx="339">
                  <c:v>-130.58153105557369</c:v>
                </c:pt>
                <c:pt idx="340">
                  <c:v>-130.98719672395742</c:v>
                </c:pt>
                <c:pt idx="341">
                  <c:v>-131.39265970759928</c:v>
                </c:pt>
                <c:pt idx="342">
                  <c:v>-131.7979019176698</c:v>
                </c:pt>
                <c:pt idx="343">
                  <c:v>-132.20318647527509</c:v>
                </c:pt>
              </c:numCache>
            </c:numRef>
          </c:xVal>
          <c:yVal>
            <c:numRef>
              <c:f>DATA_2!$C$11:$C$1000</c:f>
              <c:numCache>
                <c:formatCode>0.00</c:formatCode>
                <c:ptCount val="990"/>
                <c:pt idx="0">
                  <c:v>799</c:v>
                </c:pt>
                <c:pt idx="1">
                  <c:v>797.39669028738138</c:v>
                </c:pt>
                <c:pt idx="2">
                  <c:v>795.7921889585084</c:v>
                </c:pt>
                <c:pt idx="3">
                  <c:v>794.182957346487</c:v>
                </c:pt>
                <c:pt idx="4">
                  <c:v>792.56957809302639</c:v>
                </c:pt>
                <c:pt idx="5">
                  <c:v>790.95634407020975</c:v>
                </c:pt>
                <c:pt idx="6">
                  <c:v>789.34325439613121</c:v>
                </c:pt>
                <c:pt idx="7">
                  <c:v>787.73031416123433</c:v>
                </c:pt>
                <c:pt idx="8">
                  <c:v>786.11752201166121</c:v>
                </c:pt>
                <c:pt idx="9">
                  <c:v>784.50118997385391</c:v>
                </c:pt>
                <c:pt idx="10">
                  <c:v>782.87666729978002</c:v>
                </c:pt>
                <c:pt idx="11">
                  <c:v>781.25226432468025</c:v>
                </c:pt>
                <c:pt idx="12">
                  <c:v>779.62798197370785</c:v>
                </c:pt>
                <c:pt idx="13">
                  <c:v>778.0038218508347</c:v>
                </c:pt>
                <c:pt idx="14">
                  <c:v>776.37978496084941</c:v>
                </c:pt>
                <c:pt idx="15">
                  <c:v>774.75415435819173</c:v>
                </c:pt>
                <c:pt idx="16">
                  <c:v>773.11892220429058</c:v>
                </c:pt>
                <c:pt idx="17">
                  <c:v>771.48378614063677</c:v>
                </c:pt>
                <c:pt idx="18">
                  <c:v>769.84874958497426</c:v>
                </c:pt>
                <c:pt idx="19">
                  <c:v>768.21381174249768</c:v>
                </c:pt>
                <c:pt idx="20">
                  <c:v>766.57897424158614</c:v>
                </c:pt>
                <c:pt idx="21">
                  <c:v>764.94387108342812</c:v>
                </c:pt>
                <c:pt idx="22">
                  <c:v>763.29839834359484</c:v>
                </c:pt>
                <c:pt idx="23">
                  <c:v>761.65300042526292</c:v>
                </c:pt>
                <c:pt idx="24">
                  <c:v>760.00768302071106</c:v>
                </c:pt>
                <c:pt idx="25">
                  <c:v>758.36244473064028</c:v>
                </c:pt>
                <c:pt idx="26">
                  <c:v>756.71728701834616</c:v>
                </c:pt>
                <c:pt idx="27">
                  <c:v>755.07172186777871</c:v>
                </c:pt>
                <c:pt idx="28">
                  <c:v>753.41596983180784</c:v>
                </c:pt>
                <c:pt idx="29">
                  <c:v>751.75981931407648</c:v>
                </c:pt>
                <c:pt idx="30">
                  <c:v>750.10371230369094</c:v>
                </c:pt>
                <c:pt idx="31">
                  <c:v>748.44764517230476</c:v>
                </c:pt>
                <c:pt idx="32">
                  <c:v>746.79161796136759</c:v>
                </c:pt>
                <c:pt idx="33">
                  <c:v>745.13563936965647</c:v>
                </c:pt>
                <c:pt idx="34">
                  <c:v>743.47115397486812</c:v>
                </c:pt>
                <c:pt idx="35">
                  <c:v>741.80592339487009</c:v>
                </c:pt>
                <c:pt idx="36">
                  <c:v>740.14072083759311</c:v>
                </c:pt>
                <c:pt idx="37">
                  <c:v>738.47554230426363</c:v>
                </c:pt>
                <c:pt idx="38">
                  <c:v>736.81038710729513</c:v>
                </c:pt>
                <c:pt idx="39">
                  <c:v>735.14526541039231</c:v>
                </c:pt>
                <c:pt idx="40">
                  <c:v>733.4722432950872</c:v>
                </c:pt>
                <c:pt idx="41">
                  <c:v>731.79846676060504</c:v>
                </c:pt>
                <c:pt idx="42">
                  <c:v>730.12470510393871</c:v>
                </c:pt>
                <c:pt idx="43">
                  <c:v>728.45095359651259</c:v>
                </c:pt>
                <c:pt idx="44">
                  <c:v>726.77721160405474</c:v>
                </c:pt>
                <c:pt idx="45">
                  <c:v>725.10349028392363</c:v>
                </c:pt>
                <c:pt idx="46">
                  <c:v>723.42222144983293</c:v>
                </c:pt>
                <c:pt idx="47">
                  <c:v>721.74044586781997</c:v>
                </c:pt>
                <c:pt idx="48">
                  <c:v>720.05867423368295</c:v>
                </c:pt>
                <c:pt idx="49">
                  <c:v>718.37690060534067</c:v>
                </c:pt>
                <c:pt idx="50">
                  <c:v>716.69512530170368</c:v>
                </c:pt>
                <c:pt idx="51">
                  <c:v>715.01336003566598</c:v>
                </c:pt>
                <c:pt idx="52">
                  <c:v>713.32422689622467</c:v>
                </c:pt>
                <c:pt idx="53">
                  <c:v>711.63499335458027</c:v>
                </c:pt>
                <c:pt idx="54">
                  <c:v>709.94572507341002</c:v>
                </c:pt>
                <c:pt idx="55">
                  <c:v>708.25642352463387</c:v>
                </c:pt>
                <c:pt idx="56">
                  <c:v>706.56708058620484</c:v>
                </c:pt>
                <c:pt idx="57">
                  <c:v>704.877241230555</c:v>
                </c:pt>
                <c:pt idx="58">
                  <c:v>703.18132238292571</c:v>
                </c:pt>
                <c:pt idx="59">
                  <c:v>701.48534768340301</c:v>
                </c:pt>
                <c:pt idx="60">
                  <c:v>699.78933490394115</c:v>
                </c:pt>
                <c:pt idx="61">
                  <c:v>698.09327510015237</c:v>
                </c:pt>
                <c:pt idx="62">
                  <c:v>696.39716798375366</c:v>
                </c:pt>
                <c:pt idx="63">
                  <c:v>694.69998530852115</c:v>
                </c:pt>
                <c:pt idx="64">
                  <c:v>692.99786959398432</c:v>
                </c:pt>
                <c:pt idx="65">
                  <c:v>691.29569382057286</c:v>
                </c:pt>
                <c:pt idx="66">
                  <c:v>689.59347446598633</c:v>
                </c:pt>
                <c:pt idx="67">
                  <c:v>687.89119966167596</c:v>
                </c:pt>
                <c:pt idx="68">
                  <c:v>686.18887312296329</c:v>
                </c:pt>
                <c:pt idx="69">
                  <c:v>684.48489234964643</c:v>
                </c:pt>
                <c:pt idx="70">
                  <c:v>682.77710611872544</c:v>
                </c:pt>
                <c:pt idx="71">
                  <c:v>681.06925759432067</c:v>
                </c:pt>
                <c:pt idx="72">
                  <c:v>679.36136081791108</c:v>
                </c:pt>
                <c:pt idx="73">
                  <c:v>677.65340237151543</c:v>
                </c:pt>
                <c:pt idx="74">
                  <c:v>675.94538959434476</c:v>
                </c:pt>
                <c:pt idx="75">
                  <c:v>674.23518282888631</c:v>
                </c:pt>
                <c:pt idx="76">
                  <c:v>672.52275080723632</c:v>
                </c:pt>
                <c:pt idx="77">
                  <c:v>670.81092408084328</c:v>
                </c:pt>
                <c:pt idx="78">
                  <c:v>669.09898207456979</c:v>
                </c:pt>
                <c:pt idx="79">
                  <c:v>667.38694641730649</c:v>
                </c:pt>
                <c:pt idx="80">
                  <c:v>665.67483873794379</c:v>
                </c:pt>
                <c:pt idx="81">
                  <c:v>663.96083370097358</c:v>
                </c:pt>
                <c:pt idx="82">
                  <c:v>662.24554106597895</c:v>
                </c:pt>
                <c:pt idx="83">
                  <c:v>660.53015275657469</c:v>
                </c:pt>
                <c:pt idx="84">
                  <c:v>658.81338965665543</c:v>
                </c:pt>
                <c:pt idx="85">
                  <c:v>657.09595572013063</c:v>
                </c:pt>
                <c:pt idx="86">
                  <c:v>655.37842537448705</c:v>
                </c:pt>
                <c:pt idx="87">
                  <c:v>653.65880449267274</c:v>
                </c:pt>
                <c:pt idx="88">
                  <c:v>651.9385083268379</c:v>
                </c:pt>
                <c:pt idx="89">
                  <c:v>650.2181185450039</c:v>
                </c:pt>
                <c:pt idx="90">
                  <c:v>648.49763643137624</c:v>
                </c:pt>
                <c:pt idx="91">
                  <c:v>646.77705074625646</c:v>
                </c:pt>
                <c:pt idx="92">
                  <c:v>645.05637924994289</c:v>
                </c:pt>
                <c:pt idx="93">
                  <c:v>643.33267914401495</c:v>
                </c:pt>
                <c:pt idx="94">
                  <c:v>641.60877137718592</c:v>
                </c:pt>
                <c:pt idx="95">
                  <c:v>639.8847732354958</c:v>
                </c:pt>
                <c:pt idx="96">
                  <c:v>638.16067803014539</c:v>
                </c:pt>
                <c:pt idx="97">
                  <c:v>636.43648337956881</c:v>
                </c:pt>
                <c:pt idx="98">
                  <c:v>634.71176711813814</c:v>
                </c:pt>
                <c:pt idx="99">
                  <c:v>632.98477026166427</c:v>
                </c:pt>
                <c:pt idx="100">
                  <c:v>631.25875864236207</c:v>
                </c:pt>
                <c:pt idx="101">
                  <c:v>629.53411733931739</c:v>
                </c:pt>
                <c:pt idx="102">
                  <c:v>627.80932731437633</c:v>
                </c:pt>
                <c:pt idx="103">
                  <c:v>626.08441259017491</c:v>
                </c:pt>
                <c:pt idx="104">
                  <c:v>624.35884733314015</c:v>
                </c:pt>
                <c:pt idx="105">
                  <c:v>622.6322288773415</c:v>
                </c:pt>
                <c:pt idx="106">
                  <c:v>620.9054779250788</c:v>
                </c:pt>
                <c:pt idx="107">
                  <c:v>619.18254077335882</c:v>
                </c:pt>
                <c:pt idx="108">
                  <c:v>617.46380782866277</c:v>
                </c:pt>
                <c:pt idx="109">
                  <c:v>615.74493025165179</c:v>
                </c:pt>
                <c:pt idx="110">
                  <c:v>614.02518666204423</c:v>
                </c:pt>
                <c:pt idx="111">
                  <c:v>612.30473199817197</c:v>
                </c:pt>
                <c:pt idx="112">
                  <c:v>610.58413568379171</c:v>
                </c:pt>
                <c:pt idx="113">
                  <c:v>608.86340802743723</c:v>
                </c:pt>
                <c:pt idx="114">
                  <c:v>607.14253131647763</c:v>
                </c:pt>
                <c:pt idx="115">
                  <c:v>605.42152226873134</c:v>
                </c:pt>
                <c:pt idx="116">
                  <c:v>603.69928375888628</c:v>
                </c:pt>
                <c:pt idx="117">
                  <c:v>601.97654074698266</c:v>
                </c:pt>
                <c:pt idx="118">
                  <c:v>600.25366697136337</c:v>
                </c:pt>
                <c:pt idx="119">
                  <c:v>598.53066482825568</c:v>
                </c:pt>
                <c:pt idx="120">
                  <c:v>596.80752422333569</c:v>
                </c:pt>
                <c:pt idx="121">
                  <c:v>595.08426105246292</c:v>
                </c:pt>
                <c:pt idx="122">
                  <c:v>593.35973043900901</c:v>
                </c:pt>
                <c:pt idx="123">
                  <c:v>591.63722705817906</c:v>
                </c:pt>
                <c:pt idx="124">
                  <c:v>589.91672945564483</c:v>
                </c:pt>
                <c:pt idx="125">
                  <c:v>588.1960356560221</c:v>
                </c:pt>
                <c:pt idx="126">
                  <c:v>586.47517206241491</c:v>
                </c:pt>
                <c:pt idx="127">
                  <c:v>584.75407186555947</c:v>
                </c:pt>
                <c:pt idx="128">
                  <c:v>583.03224492049424</c:v>
                </c:pt>
                <c:pt idx="129">
                  <c:v>581.31023752586384</c:v>
                </c:pt>
                <c:pt idx="130">
                  <c:v>579.5880720845156</c:v>
                </c:pt>
                <c:pt idx="131">
                  <c:v>577.86573198818655</c:v>
                </c:pt>
                <c:pt idx="132">
                  <c:v>576.14322215941183</c:v>
                </c:pt>
                <c:pt idx="133">
                  <c:v>574.42040080485742</c:v>
                </c:pt>
                <c:pt idx="134">
                  <c:v>572.69709207360165</c:v>
                </c:pt>
                <c:pt idx="135">
                  <c:v>570.97361935444735</c:v>
                </c:pt>
                <c:pt idx="136">
                  <c:v>569.24999764378401</c:v>
                </c:pt>
                <c:pt idx="137">
                  <c:v>567.5262110915445</c:v>
                </c:pt>
                <c:pt idx="138">
                  <c:v>565.80226980349005</c:v>
                </c:pt>
                <c:pt idx="139">
                  <c:v>564.07800626404526</c:v>
                </c:pt>
                <c:pt idx="140">
                  <c:v>562.35342780145152</c:v>
                </c:pt>
                <c:pt idx="141">
                  <c:v>560.62870037569996</c:v>
                </c:pt>
                <c:pt idx="142">
                  <c:v>558.90383196170251</c:v>
                </c:pt>
                <c:pt idx="143">
                  <c:v>557.17881147013782</c:v>
                </c:pt>
                <c:pt idx="144">
                  <c:v>555.4536500090594</c:v>
                </c:pt>
                <c:pt idx="145">
                  <c:v>553.72826867835215</c:v>
                </c:pt>
                <c:pt idx="146">
                  <c:v>552.00866515275163</c:v>
                </c:pt>
                <c:pt idx="147">
                  <c:v>550.28882484304643</c:v>
                </c:pt>
                <c:pt idx="148">
                  <c:v>548.56877243837778</c:v>
                </c:pt>
                <c:pt idx="149">
                  <c:v>546.84853262788704</c:v>
                </c:pt>
                <c:pt idx="150">
                  <c:v>545.12813010071579</c:v>
                </c:pt>
                <c:pt idx="151">
                  <c:v>543.4077033749594</c:v>
                </c:pt>
                <c:pt idx="152">
                  <c:v>541.68708691913844</c:v>
                </c:pt>
                <c:pt idx="153">
                  <c:v>539.96629016468967</c:v>
                </c:pt>
                <c:pt idx="154">
                  <c:v>538.245307242026</c:v>
                </c:pt>
                <c:pt idx="155">
                  <c:v>536.52413294896121</c:v>
                </c:pt>
                <c:pt idx="156">
                  <c:v>534.80281129754144</c:v>
                </c:pt>
                <c:pt idx="157">
                  <c:v>533.08149642661635</c:v>
                </c:pt>
                <c:pt idx="158">
                  <c:v>531.35999667256704</c:v>
                </c:pt>
                <c:pt idx="159">
                  <c:v>529.63832878733933</c:v>
                </c:pt>
                <c:pt idx="160">
                  <c:v>527.91648235775426</c:v>
                </c:pt>
                <c:pt idx="161">
                  <c:v>526.19446056694358</c:v>
                </c:pt>
                <c:pt idx="162">
                  <c:v>524.47235310949713</c:v>
                </c:pt>
                <c:pt idx="163">
                  <c:v>522.750243325371</c:v>
                </c:pt>
                <c:pt idx="164">
                  <c:v>521.02796509963468</c:v>
                </c:pt>
                <c:pt idx="165">
                  <c:v>519.30552985349857</c:v>
                </c:pt>
                <c:pt idx="166">
                  <c:v>517.58292763911493</c:v>
                </c:pt>
                <c:pt idx="167">
                  <c:v>515.86016550851969</c:v>
                </c:pt>
                <c:pt idx="168">
                  <c:v>515</c:v>
                </c:pt>
                <c:pt idx="169">
                  <c:v>515</c:v>
                </c:pt>
                <c:pt idx="170">
                  <c:v>515</c:v>
                </c:pt>
                <c:pt idx="171">
                  <c:v>515.27095882704612</c:v>
                </c:pt>
                <c:pt idx="172">
                  <c:v>516.89057514094168</c:v>
                </c:pt>
                <c:pt idx="173">
                  <c:v>518.51030434303436</c:v>
                </c:pt>
                <c:pt idx="174">
                  <c:v>520.13006794628643</c:v>
                </c:pt>
                <c:pt idx="175">
                  <c:v>521.74992999691915</c:v>
                </c:pt>
                <c:pt idx="176">
                  <c:v>523.36991585152293</c:v>
                </c:pt>
                <c:pt idx="177">
                  <c:v>524.98994482443277</c:v>
                </c:pt>
                <c:pt idx="178">
                  <c:v>526.60824171133493</c:v>
                </c:pt>
                <c:pt idx="179">
                  <c:v>528.22651148171826</c:v>
                </c:pt>
                <c:pt idx="180">
                  <c:v>529.84472232255325</c:v>
                </c:pt>
                <c:pt idx="181">
                  <c:v>531.46288594557188</c:v>
                </c:pt>
                <c:pt idx="182">
                  <c:v>533.0810366389702</c:v>
                </c:pt>
                <c:pt idx="183">
                  <c:v>534.69913054385927</c:v>
                </c:pt>
                <c:pt idx="184">
                  <c:v>536.31572847365135</c:v>
                </c:pt>
                <c:pt idx="185">
                  <c:v>537.93190804822859</c:v>
                </c:pt>
                <c:pt idx="186">
                  <c:v>539.5479146049048</c:v>
                </c:pt>
                <c:pt idx="187">
                  <c:v>541.17109815343542</c:v>
                </c:pt>
                <c:pt idx="188">
                  <c:v>542.79715355068492</c:v>
                </c:pt>
                <c:pt idx="189">
                  <c:v>544.42329636022316</c:v>
                </c:pt>
                <c:pt idx="190">
                  <c:v>546.0481124579569</c:v>
                </c:pt>
                <c:pt idx="191">
                  <c:v>547.67215594713639</c:v>
                </c:pt>
                <c:pt idx="192">
                  <c:v>549.2961791459777</c:v>
                </c:pt>
                <c:pt idx="193">
                  <c:v>550.92017972906604</c:v>
                </c:pt>
                <c:pt idx="194">
                  <c:v>552.54415977754525</c:v>
                </c:pt>
                <c:pt idx="195">
                  <c:v>554.16811626825813</c:v>
                </c:pt>
                <c:pt idx="196">
                  <c:v>555.79095963498162</c:v>
                </c:pt>
                <c:pt idx="197">
                  <c:v>557.41263617733216</c:v>
                </c:pt>
                <c:pt idx="198">
                  <c:v>559.03420296266336</c:v>
                </c:pt>
                <c:pt idx="199">
                  <c:v>560.65558404059186</c:v>
                </c:pt>
                <c:pt idx="200">
                  <c:v>562.27690897567322</c:v>
                </c:pt>
                <c:pt idx="201">
                  <c:v>563.89812634863188</c:v>
                </c:pt>
                <c:pt idx="202">
                  <c:v>565.52090463478953</c:v>
                </c:pt>
                <c:pt idx="203">
                  <c:v>567.14735376489591</c:v>
                </c:pt>
                <c:pt idx="204">
                  <c:v>568.77380041194328</c:v>
                </c:pt>
                <c:pt idx="205">
                  <c:v>570.40025056725631</c:v>
                </c:pt>
                <c:pt idx="206">
                  <c:v>572.02669447239248</c:v>
                </c:pt>
                <c:pt idx="207">
                  <c:v>573.65313099202547</c:v>
                </c:pt>
                <c:pt idx="208">
                  <c:v>575.27906309583705</c:v>
                </c:pt>
                <c:pt idx="209">
                  <c:v>576.90255032010498</c:v>
                </c:pt>
                <c:pt idx="210">
                  <c:v>578.52596693507599</c:v>
                </c:pt>
                <c:pt idx="211">
                  <c:v>580.14927418966499</c:v>
                </c:pt>
                <c:pt idx="212">
                  <c:v>581.77250327812465</c:v>
                </c:pt>
                <c:pt idx="213">
                  <c:v>583.39565969296427</c:v>
                </c:pt>
                <c:pt idx="214">
                  <c:v>585.01866153382014</c:v>
                </c:pt>
                <c:pt idx="215">
                  <c:v>586.63850174690151</c:v>
                </c:pt>
                <c:pt idx="216">
                  <c:v>588.25822750100144</c:v>
                </c:pt>
                <c:pt idx="217">
                  <c:v>589.87774785605177</c:v>
                </c:pt>
                <c:pt idx="218">
                  <c:v>591.50279475345371</c:v>
                </c:pt>
                <c:pt idx="219">
                  <c:v>593.12828676733216</c:v>
                </c:pt>
                <c:pt idx="220">
                  <c:v>594.75378267438498</c:v>
                </c:pt>
                <c:pt idx="221">
                  <c:v>596.37613167223367</c:v>
                </c:pt>
                <c:pt idx="222">
                  <c:v>597.99786195400998</c:v>
                </c:pt>
                <c:pt idx="223">
                  <c:v>599.61950769596422</c:v>
                </c:pt>
                <c:pt idx="224">
                  <c:v>601.24106562645716</c:v>
                </c:pt>
                <c:pt idx="225">
                  <c:v>602.86255826170884</c:v>
                </c:pt>
                <c:pt idx="226">
                  <c:v>604.48395750463942</c:v>
                </c:pt>
                <c:pt idx="227">
                  <c:v>606.10262564031814</c:v>
                </c:pt>
                <c:pt idx="228">
                  <c:v>607.71996219582115</c:v>
                </c:pt>
                <c:pt idx="229">
                  <c:v>609.33713376981541</c:v>
                </c:pt>
                <c:pt idx="230">
                  <c:v>610.9541113415861</c:v>
                </c:pt>
                <c:pt idx="231">
                  <c:v>612.57096919001447</c:v>
                </c:pt>
                <c:pt idx="232">
                  <c:v>614.18765397708978</c:v>
                </c:pt>
                <c:pt idx="233">
                  <c:v>615.80478360541463</c:v>
                </c:pt>
                <c:pt idx="234">
                  <c:v>617.42248663448879</c:v>
                </c:pt>
                <c:pt idx="235">
                  <c:v>619.0401165395474</c:v>
                </c:pt>
                <c:pt idx="236">
                  <c:v>620.65673812420675</c:v>
                </c:pt>
                <c:pt idx="237">
                  <c:v>622.2719073662447</c:v>
                </c:pt>
                <c:pt idx="238">
                  <c:v>623.88696737101986</c:v>
                </c:pt>
                <c:pt idx="239">
                  <c:v>625.50082263641514</c:v>
                </c:pt>
                <c:pt idx="240">
                  <c:v>627.11214590733584</c:v>
                </c:pt>
                <c:pt idx="241">
                  <c:v>628.72332835458053</c:v>
                </c:pt>
                <c:pt idx="242">
                  <c:v>630.33432691921723</c:v>
                </c:pt>
                <c:pt idx="243">
                  <c:v>631.94518518814789</c:v>
                </c:pt>
                <c:pt idx="244">
                  <c:v>633.55589494989113</c:v>
                </c:pt>
                <c:pt idx="245">
                  <c:v>635.16589548580191</c:v>
                </c:pt>
                <c:pt idx="246">
                  <c:v>636.77129878810865</c:v>
                </c:pt>
                <c:pt idx="247">
                  <c:v>638.37652083049386</c:v>
                </c:pt>
                <c:pt idx="248">
                  <c:v>639.98150203926627</c:v>
                </c:pt>
                <c:pt idx="249">
                  <c:v>641.58932173667029</c:v>
                </c:pt>
                <c:pt idx="250">
                  <c:v>643.19708633561333</c:v>
                </c:pt>
                <c:pt idx="251">
                  <c:v>644.80473405769044</c:v>
                </c:pt>
                <c:pt idx="252">
                  <c:v>646.4073103645386</c:v>
                </c:pt>
                <c:pt idx="253">
                  <c:v>648.00908387147683</c:v>
                </c:pt>
                <c:pt idx="254">
                  <c:v>649.61070295152103</c:v>
                </c:pt>
                <c:pt idx="255">
                  <c:v>651.21216107368048</c:v>
                </c:pt>
                <c:pt idx="256">
                  <c:v>652.81349090709955</c:v>
                </c:pt>
                <c:pt idx="257">
                  <c:v>654.41465473879578</c:v>
                </c:pt>
                <c:pt idx="258">
                  <c:v>656.01281376840939</c:v>
                </c:pt>
                <c:pt idx="259">
                  <c:v>657.60917372055724</c:v>
                </c:pt>
                <c:pt idx="260">
                  <c:v>659.20535182261222</c:v>
                </c:pt>
                <c:pt idx="261">
                  <c:v>660.87117324838368</c:v>
                </c:pt>
                <c:pt idx="262">
                  <c:v>662.60616921933411</c:v>
                </c:pt>
                <c:pt idx="263">
                  <c:v>664.34112833230995</c:v>
                </c:pt>
                <c:pt idx="264">
                  <c:v>666.07389619638354</c:v>
                </c:pt>
                <c:pt idx="265">
                  <c:v>667.805326049266</c:v>
                </c:pt>
                <c:pt idx="266">
                  <c:v>669.53671583063885</c:v>
                </c:pt>
                <c:pt idx="267">
                  <c:v>671.26825057856786</c:v>
                </c:pt>
                <c:pt idx="268">
                  <c:v>672.99984373931875</c:v>
                </c:pt>
                <c:pt idx="269">
                  <c:v>674.73141117526984</c:v>
                </c:pt>
                <c:pt idx="270">
                  <c:v>676.45844222740243</c:v>
                </c:pt>
                <c:pt idx="271">
                  <c:v>678.18463885384404</c:v>
                </c:pt>
                <c:pt idx="272">
                  <c:v>679.91081366327398</c:v>
                </c:pt>
                <c:pt idx="273">
                  <c:v>681.63697134608037</c:v>
                </c:pt>
                <c:pt idx="274">
                  <c:v>683.36312004325862</c:v>
                </c:pt>
                <c:pt idx="275">
                  <c:v>685.08893573632145</c:v>
                </c:pt>
                <c:pt idx="276">
                  <c:v>686.8091325229791</c:v>
                </c:pt>
                <c:pt idx="277">
                  <c:v>688.529324711512</c:v>
                </c:pt>
                <c:pt idx="278">
                  <c:v>690.24949567811609</c:v>
                </c:pt>
                <c:pt idx="279">
                  <c:v>691.96965878321078</c:v>
                </c:pt>
                <c:pt idx="280">
                  <c:v>693.68981321644526</c:v>
                </c:pt>
                <c:pt idx="281">
                  <c:v>695.40839280563659</c:v>
                </c:pt>
                <c:pt idx="282">
                  <c:v>697.12201962742915</c:v>
                </c:pt>
                <c:pt idx="283">
                  <c:v>698.83564372575631</c:v>
                </c:pt>
                <c:pt idx="284">
                  <c:v>700.54925042918524</c:v>
                </c:pt>
                <c:pt idx="285">
                  <c:v>702.26285768276705</c:v>
                </c:pt>
                <c:pt idx="286">
                  <c:v>703.97645786144176</c:v>
                </c:pt>
                <c:pt idx="287">
                  <c:v>705.68717757070101</c:v>
                </c:pt>
                <c:pt idx="288">
                  <c:v>707.39366283452193</c:v>
                </c:pt>
                <c:pt idx="289">
                  <c:v>709.10014890962134</c:v>
                </c:pt>
                <c:pt idx="290">
                  <c:v>710.80662441288598</c:v>
                </c:pt>
                <c:pt idx="291">
                  <c:v>712.51310822175037</c:v>
                </c:pt>
                <c:pt idx="292">
                  <c:v>714.21958836529711</c:v>
                </c:pt>
                <c:pt idx="293">
                  <c:v>715.92186895885141</c:v>
                </c:pt>
                <c:pt idx="294">
                  <c:v>717.62063749045251</c:v>
                </c:pt>
                <c:pt idx="295">
                  <c:v>719.31941240836784</c:v>
                </c:pt>
                <c:pt idx="296">
                  <c:v>721.01774767902793</c:v>
                </c:pt>
                <c:pt idx="297">
                  <c:v>722.71581377302812</c:v>
                </c:pt>
                <c:pt idx="298">
                  <c:v>724.41389737740224</c:v>
                </c:pt>
                <c:pt idx="299">
                  <c:v>726.10640055437057</c:v>
                </c:pt>
                <c:pt idx="300">
                  <c:v>727.79599105233171</c:v>
                </c:pt>
                <c:pt idx="301">
                  <c:v>729.48561024497974</c:v>
                </c:pt>
                <c:pt idx="302">
                  <c:v>731.17525735555387</c:v>
                </c:pt>
                <c:pt idx="303">
                  <c:v>732.86494055371054</c:v>
                </c:pt>
                <c:pt idx="304">
                  <c:v>734.55464874289783</c:v>
                </c:pt>
                <c:pt idx="305">
                  <c:v>736.23763948078238</c:v>
                </c:pt>
                <c:pt idx="306">
                  <c:v>737.9182633821531</c:v>
                </c:pt>
                <c:pt idx="307">
                  <c:v>739.59892617552703</c:v>
                </c:pt>
                <c:pt idx="308">
                  <c:v>741.27962858394653</c:v>
                </c:pt>
                <c:pt idx="309">
                  <c:v>742.96037647212779</c:v>
                </c:pt>
                <c:pt idx="310">
                  <c:v>744.64115986084073</c:v>
                </c:pt>
                <c:pt idx="311">
                  <c:v>746.31430110398639</c:v>
                </c:pt>
                <c:pt idx="312">
                  <c:v>747.98541529662793</c:v>
                </c:pt>
                <c:pt idx="313">
                  <c:v>749.65658090640102</c:v>
                </c:pt>
                <c:pt idx="314">
                  <c:v>751.3277990575483</c:v>
                </c:pt>
                <c:pt idx="315">
                  <c:v>752.99907378032651</c:v>
                </c:pt>
                <c:pt idx="316">
                  <c:v>754.67039698596125</c:v>
                </c:pt>
                <c:pt idx="317">
                  <c:v>756.33345530198119</c:v>
                </c:pt>
                <c:pt idx="318">
                  <c:v>757.99454106632402</c:v>
                </c:pt>
                <c:pt idx="319">
                  <c:v>759.65569313991409</c:v>
                </c:pt>
                <c:pt idx="320">
                  <c:v>761.31691213219528</c:v>
                </c:pt>
                <c:pt idx="321">
                  <c:v>762.97820060976051</c:v>
                </c:pt>
                <c:pt idx="322">
                  <c:v>764.63955303796092</c:v>
                </c:pt>
                <c:pt idx="323">
                  <c:v>766.29241100199079</c:v>
                </c:pt>
                <c:pt idx="324">
                  <c:v>767.94298166831322</c:v>
                </c:pt>
                <c:pt idx="325">
                  <c:v>769.59363591713361</c:v>
                </c:pt>
                <c:pt idx="326">
                  <c:v>771.24328661869174</c:v>
                </c:pt>
                <c:pt idx="327">
                  <c:v>772.89267323642844</c:v>
                </c:pt>
                <c:pt idx="328">
                  <c:v>774.54215195503048</c:v>
                </c:pt>
                <c:pt idx="329">
                  <c:v>776.18330607069083</c:v>
                </c:pt>
                <c:pt idx="330">
                  <c:v>777.82133522313723</c:v>
                </c:pt>
                <c:pt idx="331">
                  <c:v>779.45947631186232</c:v>
                </c:pt>
                <c:pt idx="332">
                  <c:v>781.09772897015557</c:v>
                </c:pt>
                <c:pt idx="333">
                  <c:v>782.73609132719344</c:v>
                </c:pt>
                <c:pt idx="334">
                  <c:v>784.37456446308238</c:v>
                </c:pt>
                <c:pt idx="335">
                  <c:v>786.00562865509289</c:v>
                </c:pt>
                <c:pt idx="336">
                  <c:v>787.63217496013681</c:v>
                </c:pt>
                <c:pt idx="337">
                  <c:v>789.25885303899565</c:v>
                </c:pt>
                <c:pt idx="338">
                  <c:v>790.88566402391029</c:v>
                </c:pt>
                <c:pt idx="339">
                  <c:v>792.51260204754772</c:v>
                </c:pt>
                <c:pt idx="340">
                  <c:v>794.13967117119159</c:v>
                </c:pt>
                <c:pt idx="341">
                  <c:v>795.76273419171059</c:v>
                </c:pt>
                <c:pt idx="342">
                  <c:v>797.38129413813942</c:v>
                </c:pt>
                <c:pt idx="343">
                  <c:v>799.00000000000296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C65-4400-AAE2-8D3C342865DD}"/>
            </c:ext>
          </c:extLst>
        </c:ser>
        <c:ser>
          <c:idx val="9"/>
          <c:order val="5"/>
          <c:tx>
            <c:strRef>
              <c:f>DATA_2!$K$9</c:f>
              <c:strCache>
                <c:ptCount val="1"/>
                <c:pt idx="0">
                  <c:v>DAM / ABUTMENT interface at downstream face</c:v>
                </c:pt>
              </c:strCache>
            </c:strRef>
          </c:tx>
          <c:spPr>
            <a:ln w="12700" cmpd="sng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DATA_2!$N$11:$N$1000</c:f>
              <c:numCache>
                <c:formatCode>0.00</c:formatCode>
                <c:ptCount val="990"/>
                <c:pt idx="0">
                  <c:v>135.47988524787621</c:v>
                </c:pt>
                <c:pt idx="1">
                  <c:v>134.990371104356</c:v>
                </c:pt>
                <c:pt idx="2">
                  <c:v>134.49771906946361</c:v>
                </c:pt>
                <c:pt idx="3">
                  <c:v>134.00758193544004</c:v>
                </c:pt>
                <c:pt idx="4">
                  <c:v>133.52120720563241</c:v>
                </c:pt>
                <c:pt idx="5">
                  <c:v>133.03167189133117</c:v>
                </c:pt>
                <c:pt idx="6">
                  <c:v>132.53898008452524</c:v>
                </c:pt>
                <c:pt idx="7">
                  <c:v>132.04313925512963</c:v>
                </c:pt>
                <c:pt idx="8">
                  <c:v>131.54415619265319</c:v>
                </c:pt>
                <c:pt idx="9">
                  <c:v>131.04392684959367</c:v>
                </c:pt>
                <c:pt idx="10">
                  <c:v>130.55667203566659</c:v>
                </c:pt>
                <c:pt idx="11">
                  <c:v>130.06624092216273</c:v>
                </c:pt>
                <c:pt idx="12">
                  <c:v>129.57264017049738</c:v>
                </c:pt>
                <c:pt idx="13">
                  <c:v>129.07587867284704</c:v>
                </c:pt>
                <c:pt idx="14">
                  <c:v>128.5759662053855</c:v>
                </c:pt>
                <c:pt idx="15">
                  <c:v>128.07291321572063</c:v>
                </c:pt>
                <c:pt idx="16">
                  <c:v>127.58123984815282</c:v>
                </c:pt>
                <c:pt idx="17">
                  <c:v>127.08994427878342</c:v>
                </c:pt>
                <c:pt idx="18">
                  <c:v>126.59547698566422</c:v>
                </c:pt>
                <c:pt idx="19">
                  <c:v>126.09784880156293</c:v>
                </c:pt>
                <c:pt idx="20">
                  <c:v>125.59707188378577</c:v>
                </c:pt>
                <c:pt idx="21">
                  <c:v>125.09315947402808</c:v>
                </c:pt>
                <c:pt idx="22">
                  <c:v>124.58973220591236</c:v>
                </c:pt>
                <c:pt idx="23">
                  <c:v>124.09005839763586</c:v>
                </c:pt>
                <c:pt idx="24">
                  <c:v>123.58716496556376</c:v>
                </c:pt>
                <c:pt idx="25">
                  <c:v>123.08106154362427</c:v>
                </c:pt>
                <c:pt idx="26">
                  <c:v>122.57175804036248</c:v>
                </c:pt>
                <c:pt idx="27">
                  <c:v>122.05926672298489</c:v>
                </c:pt>
                <c:pt idx="28">
                  <c:v>121.54952494225257</c:v>
                </c:pt>
                <c:pt idx="29">
                  <c:v>121.04893282950168</c:v>
                </c:pt>
                <c:pt idx="30">
                  <c:v>120.54513473317014</c:v>
                </c:pt>
                <c:pt idx="31">
                  <c:v>120.03814306136763</c:v>
                </c:pt>
                <c:pt idx="32">
                  <c:v>119.52796960391903</c:v>
                </c:pt>
                <c:pt idx="33">
                  <c:v>119.01462892370716</c:v>
                </c:pt>
                <c:pt idx="34">
                  <c:v>118.50070950965984</c:v>
                </c:pt>
                <c:pt idx="35">
                  <c:v>117.99928122959</c:v>
                </c:pt>
                <c:pt idx="36">
                  <c:v>117.49467064571985</c:v>
                </c:pt>
                <c:pt idx="37">
                  <c:v>116.98689292155326</c:v>
                </c:pt>
                <c:pt idx="38">
                  <c:v>116.47596210387283</c:v>
                </c:pt>
                <c:pt idx="39">
                  <c:v>115.96189482161218</c:v>
                </c:pt>
                <c:pt idx="40">
                  <c:v>115.44470986512202</c:v>
                </c:pt>
                <c:pt idx="41">
                  <c:v>114.94238497828249</c:v>
                </c:pt>
                <c:pt idx="42">
                  <c:v>114.43706561090009</c:v>
                </c:pt>
                <c:pt idx="43">
                  <c:v>113.92861533955578</c:v>
                </c:pt>
                <c:pt idx="44">
                  <c:v>113.41705090886799</c:v>
                </c:pt>
                <c:pt idx="45">
                  <c:v>112.9023909845171</c:v>
                </c:pt>
                <c:pt idx="46">
                  <c:v>112.38283379788624</c:v>
                </c:pt>
                <c:pt idx="47">
                  <c:v>111.8698641287574</c:v>
                </c:pt>
                <c:pt idx="48">
                  <c:v>111.35604869904782</c:v>
                </c:pt>
                <c:pt idx="49">
                  <c:v>110.83909388032447</c:v>
                </c:pt>
                <c:pt idx="50">
                  <c:v>110.31901374325959</c:v>
                </c:pt>
                <c:pt idx="51">
                  <c:v>109.79582352413942</c:v>
                </c:pt>
                <c:pt idx="52">
                  <c:v>109.2695431797071</c:v>
                </c:pt>
                <c:pt idx="53">
                  <c:v>108.75424754183339</c:v>
                </c:pt>
                <c:pt idx="54">
                  <c:v>108.23983731339669</c:v>
                </c:pt>
                <c:pt idx="55">
                  <c:v>107.72233489567289</c:v>
                </c:pt>
                <c:pt idx="56">
                  <c:v>107.20175721621499</c:v>
                </c:pt>
                <c:pt idx="57">
                  <c:v>106.67812118348721</c:v>
                </c:pt>
                <c:pt idx="58">
                  <c:v>106.1514490367809</c:v>
                </c:pt>
                <c:pt idx="59">
                  <c:v>105.63446950925422</c:v>
                </c:pt>
                <c:pt idx="60">
                  <c:v>105.11961180168446</c:v>
                </c:pt>
                <c:pt idx="61">
                  <c:v>104.60171773096634</c:v>
                </c:pt>
                <c:pt idx="62">
                  <c:v>104.08080690449097</c:v>
                </c:pt>
                <c:pt idx="63">
                  <c:v>103.55689818683955</c:v>
                </c:pt>
                <c:pt idx="64">
                  <c:v>103.03001600376868</c:v>
                </c:pt>
                <c:pt idx="65">
                  <c:v>102.51195933297112</c:v>
                </c:pt>
                <c:pt idx="66">
                  <c:v>101.99680158385914</c:v>
                </c:pt>
                <c:pt idx="67">
                  <c:v>101.47866825045838</c:v>
                </c:pt>
                <c:pt idx="68">
                  <c:v>100.95758394716083</c:v>
                </c:pt>
                <c:pt idx="69">
                  <c:v>100.43357434298416</c:v>
                </c:pt>
                <c:pt idx="70">
                  <c:v>99.905144279398726</c:v>
                </c:pt>
                <c:pt idx="71">
                  <c:v>99.378368123858294</c:v>
                </c:pt>
                <c:pt idx="72">
                  <c:v>98.854901363346627</c:v>
                </c:pt>
                <c:pt idx="73">
                  <c:v>98.328481352217921</c:v>
                </c:pt>
                <c:pt idx="74">
                  <c:v>97.799128676597434</c:v>
                </c:pt>
                <c:pt idx="75">
                  <c:v>97.266858211429039</c:v>
                </c:pt>
                <c:pt idx="76">
                  <c:v>96.731694031502315</c:v>
                </c:pt>
                <c:pt idx="77">
                  <c:v>96.204580979660051</c:v>
                </c:pt>
                <c:pt idx="78">
                  <c:v>95.681030082268904</c:v>
                </c:pt>
                <c:pt idx="79">
                  <c:v>95.154595041760132</c:v>
                </c:pt>
                <c:pt idx="80">
                  <c:v>94.62529853258161</c:v>
                </c:pt>
                <c:pt idx="81">
                  <c:v>94.093157849572549</c:v>
                </c:pt>
                <c:pt idx="82">
                  <c:v>93.5581989537948</c:v>
                </c:pt>
                <c:pt idx="83">
                  <c:v>93.02855788419302</c:v>
                </c:pt>
                <c:pt idx="84">
                  <c:v>92.500856852693502</c:v>
                </c:pt>
                <c:pt idx="85">
                  <c:v>91.970362229380029</c:v>
                </c:pt>
                <c:pt idx="86">
                  <c:v>91.442509367656527</c:v>
                </c:pt>
                <c:pt idx="87">
                  <c:v>90.914955482289329</c:v>
                </c:pt>
                <c:pt idx="88">
                  <c:v>90.384649107183009</c:v>
                </c:pt>
                <c:pt idx="89">
                  <c:v>89.859792652472436</c:v>
                </c:pt>
                <c:pt idx="90">
                  <c:v>89.336608507253871</c:v>
                </c:pt>
                <c:pt idx="91">
                  <c:v>88.810694570673505</c:v>
                </c:pt>
                <c:pt idx="92">
                  <c:v>88.282079363569679</c:v>
                </c:pt>
                <c:pt idx="93">
                  <c:v>87.750792346976425</c:v>
                </c:pt>
                <c:pt idx="94">
                  <c:v>87.212217256331826</c:v>
                </c:pt>
                <c:pt idx="95">
                  <c:v>86.678305387755586</c:v>
                </c:pt>
                <c:pt idx="96">
                  <c:v>86.147032065474093</c:v>
                </c:pt>
                <c:pt idx="97">
                  <c:v>85.613062986169808</c:v>
                </c:pt>
                <c:pt idx="98">
                  <c:v>85.076420728463418</c:v>
                </c:pt>
                <c:pt idx="99">
                  <c:v>84.537120182489076</c:v>
                </c:pt>
                <c:pt idx="100">
                  <c:v>83.99518866746493</c:v>
                </c:pt>
                <c:pt idx="101">
                  <c:v>83.462173671296966</c:v>
                </c:pt>
                <c:pt idx="102">
                  <c:v>82.93139351727433</c:v>
                </c:pt>
                <c:pt idx="103">
                  <c:v>82.397997616948103</c:v>
                </c:pt>
                <c:pt idx="104">
                  <c:v>81.862009943982713</c:v>
                </c:pt>
                <c:pt idx="105">
                  <c:v>81.323448222244863</c:v>
                </c:pt>
                <c:pt idx="106">
                  <c:v>80.782341270378552</c:v>
                </c:pt>
                <c:pt idx="107">
                  <c:v>80.247636246471004</c:v>
                </c:pt>
                <c:pt idx="108">
                  <c:v>79.713557456922501</c:v>
                </c:pt>
                <c:pt idx="109">
                  <c:v>79.176961515537826</c:v>
                </c:pt>
                <c:pt idx="110">
                  <c:v>78.621190426922482</c:v>
                </c:pt>
                <c:pt idx="111">
                  <c:v>78.057627155063003</c:v>
                </c:pt>
                <c:pt idx="112">
                  <c:v>77.491559793732478</c:v>
                </c:pt>
                <c:pt idx="113">
                  <c:v>76.932267500436325</c:v>
                </c:pt>
                <c:pt idx="114">
                  <c:v>76.373210319242332</c:v>
                </c:pt>
                <c:pt idx="115">
                  <c:v>75.811671081637215</c:v>
                </c:pt>
                <c:pt idx="116">
                  <c:v>75.247682085149137</c:v>
                </c:pt>
                <c:pt idx="117">
                  <c:v>74.675857298020716</c:v>
                </c:pt>
                <c:pt idx="118">
                  <c:v>74.097521851361023</c:v>
                </c:pt>
                <c:pt idx="119">
                  <c:v>73.529325695719493</c:v>
                </c:pt>
                <c:pt idx="120">
                  <c:v>72.961930258939432</c:v>
                </c:pt>
                <c:pt idx="121">
                  <c:v>72.392063826856599</c:v>
                </c:pt>
                <c:pt idx="122">
                  <c:v>71.819748492555348</c:v>
                </c:pt>
                <c:pt idx="123">
                  <c:v>71.244997971672618</c:v>
                </c:pt>
                <c:pt idx="124">
                  <c:v>70.667842933288298</c:v>
                </c:pt>
                <c:pt idx="125">
                  <c:v>70.100833497868365</c:v>
                </c:pt>
                <c:pt idx="126">
                  <c:v>69.534524416623725</c:v>
                </c:pt>
                <c:pt idx="127">
                  <c:v>68.965816600190806</c:v>
                </c:pt>
                <c:pt idx="128">
                  <c:v>68.394733780394347</c:v>
                </c:pt>
                <c:pt idx="129">
                  <c:v>67.821293224871013</c:v>
                </c:pt>
                <c:pt idx="130">
                  <c:v>67.245526325191349</c:v>
                </c:pt>
                <c:pt idx="131">
                  <c:v>66.680045328818892</c:v>
                </c:pt>
                <c:pt idx="132">
                  <c:v>66.115019928223788</c:v>
                </c:pt>
                <c:pt idx="133">
                  <c:v>65.547670720429963</c:v>
                </c:pt>
                <c:pt idx="134">
                  <c:v>64.978023005054595</c:v>
                </c:pt>
                <c:pt idx="135">
                  <c:v>64.406097582855935</c:v>
                </c:pt>
                <c:pt idx="136">
                  <c:v>63.831926588837661</c:v>
                </c:pt>
                <c:pt idx="137">
                  <c:v>63.268301782048418</c:v>
                </c:pt>
                <c:pt idx="138">
                  <c:v>62.704763216838749</c:v>
                </c:pt>
                <c:pt idx="139">
                  <c:v>62.133250746225343</c:v>
                </c:pt>
                <c:pt idx="140">
                  <c:v>61.556295085345617</c:v>
                </c:pt>
                <c:pt idx="141">
                  <c:v>60.977053485983895</c:v>
                </c:pt>
                <c:pt idx="142">
                  <c:v>60.395556045920813</c:v>
                </c:pt>
                <c:pt idx="143">
                  <c:v>59.824687618875686</c:v>
                </c:pt>
                <c:pt idx="144">
                  <c:v>59.253710813589571</c:v>
                </c:pt>
                <c:pt idx="145">
                  <c:v>58.680485360165243</c:v>
                </c:pt>
                <c:pt idx="146">
                  <c:v>58.105030868004071</c:v>
                </c:pt>
                <c:pt idx="147">
                  <c:v>57.527360370881603</c:v>
                </c:pt>
                <c:pt idx="148">
                  <c:v>56.947503908112836</c:v>
                </c:pt>
                <c:pt idx="149">
                  <c:v>56.378208058996286</c:v>
                </c:pt>
                <c:pt idx="150">
                  <c:v>55.808755083933605</c:v>
                </c:pt>
                <c:pt idx="151">
                  <c:v>55.237146331340973</c:v>
                </c:pt>
                <c:pt idx="152">
                  <c:v>54.663402856114473</c:v>
                </c:pt>
                <c:pt idx="153">
                  <c:v>54.087540756977994</c:v>
                </c:pt>
                <c:pt idx="154">
                  <c:v>53.509590231737803</c:v>
                </c:pt>
                <c:pt idx="155">
                  <c:v>52.942196300868879</c:v>
                </c:pt>
                <c:pt idx="156">
                  <c:v>52.374469858415701</c:v>
                </c:pt>
                <c:pt idx="157">
                  <c:v>51.804687143805282</c:v>
                </c:pt>
                <c:pt idx="158">
                  <c:v>51.232870474141492</c:v>
                </c:pt>
                <c:pt idx="159">
                  <c:v>50.659038760830562</c:v>
                </c:pt>
                <c:pt idx="160">
                  <c:v>50.083222499360303</c:v>
                </c:pt>
                <c:pt idx="161">
                  <c:v>49.512240057080824</c:v>
                </c:pt>
                <c:pt idx="162">
                  <c:v>48.939597605529336</c:v>
                </c:pt>
                <c:pt idx="163">
                  <c:v>48.364939170663725</c:v>
                </c:pt>
                <c:pt idx="164">
                  <c:v>47.78828120002246</c:v>
                </c:pt>
                <c:pt idx="165">
                  <c:v>47.209635191244686</c:v>
                </c:pt>
                <c:pt idx="166">
                  <c:v>46.629029714165185</c:v>
                </c:pt>
                <c:pt idx="167">
                  <c:v>46.058956248182739</c:v>
                </c:pt>
                <c:pt idx="168">
                  <c:v>45.488228662033421</c:v>
                </c:pt>
                <c:pt idx="169">
                  <c:v>44.91557975146808</c:v>
                </c:pt>
                <c:pt idx="170">
                  <c:v>44.341027309747055</c:v>
                </c:pt>
                <c:pt idx="171">
                  <c:v>43.764585187370123</c:v>
                </c:pt>
                <c:pt idx="172">
                  <c:v>43.186282197156032</c:v>
                </c:pt>
                <c:pt idx="173">
                  <c:v>22.968686358904115</c:v>
                </c:pt>
                <c:pt idx="174">
                  <c:v>1.0326754178735917</c:v>
                </c:pt>
                <c:pt idx="175">
                  <c:v>-18.010036642032642</c:v>
                </c:pt>
                <c:pt idx="176">
                  <c:v>-18.863739294338</c:v>
                </c:pt>
                <c:pt idx="177">
                  <c:v>-19.714309969700071</c:v>
                </c:pt>
                <c:pt idx="178">
                  <c:v>-20.561647622448721</c:v>
                </c:pt>
                <c:pt idx="179">
                  <c:v>-21.405662568622802</c:v>
                </c:pt>
                <c:pt idx="180">
                  <c:v>-22.246268768930136</c:v>
                </c:pt>
                <c:pt idx="181">
                  <c:v>-23.083378830693629</c:v>
                </c:pt>
                <c:pt idx="182">
                  <c:v>-23.940660088217598</c:v>
                </c:pt>
                <c:pt idx="183">
                  <c:v>-24.796267837076282</c:v>
                </c:pt>
                <c:pt idx="184">
                  <c:v>-25.641082811563194</c:v>
                </c:pt>
                <c:pt idx="185">
                  <c:v>-26.480269786257132</c:v>
                </c:pt>
                <c:pt idx="186">
                  <c:v>-27.316062156861214</c:v>
                </c:pt>
                <c:pt idx="187">
                  <c:v>-28.148326148567463</c:v>
                </c:pt>
                <c:pt idx="188">
                  <c:v>-28.995602883171607</c:v>
                </c:pt>
                <c:pt idx="189">
                  <c:v>-29.846204206851169</c:v>
                </c:pt>
                <c:pt idx="190">
                  <c:v>-30.693381548223677</c:v>
                </c:pt>
                <c:pt idx="191">
                  <c:v>-31.537043881911679</c:v>
                </c:pt>
                <c:pt idx="192">
                  <c:v>-32.377170338226314</c:v>
                </c:pt>
                <c:pt idx="193">
                  <c:v>-33.213659659455516</c:v>
                </c:pt>
                <c:pt idx="194">
                  <c:v>-34.059785564578462</c:v>
                </c:pt>
                <c:pt idx="195">
                  <c:v>-34.914159172210738</c:v>
                </c:pt>
                <c:pt idx="196">
                  <c:v>-35.765009372498277</c:v>
                </c:pt>
                <c:pt idx="197">
                  <c:v>-36.612226796970965</c:v>
                </c:pt>
                <c:pt idx="198">
                  <c:v>-37.455706755791532</c:v>
                </c:pt>
                <c:pt idx="199">
                  <c:v>-38.287368055712165</c:v>
                </c:pt>
                <c:pt idx="200">
                  <c:v>-39.122643944461856</c:v>
                </c:pt>
                <c:pt idx="201">
                  <c:v>-39.971354872598837</c:v>
                </c:pt>
                <c:pt idx="202">
                  <c:v>-40.816591805129384</c:v>
                </c:pt>
                <c:pt idx="203">
                  <c:v>-41.658264476911505</c:v>
                </c:pt>
                <c:pt idx="204">
                  <c:v>-42.496344042582443</c:v>
                </c:pt>
                <c:pt idx="205">
                  <c:v>-43.330770506609809</c:v>
                </c:pt>
                <c:pt idx="206">
                  <c:v>-44.163943848304164</c:v>
                </c:pt>
                <c:pt idx="207">
                  <c:v>-45.015374832712389</c:v>
                </c:pt>
                <c:pt idx="208">
                  <c:v>-45.863251586949474</c:v>
                </c:pt>
                <c:pt idx="209">
                  <c:v>-46.707466665352577</c:v>
                </c:pt>
                <c:pt idx="210">
                  <c:v>-47.548004734882852</c:v>
                </c:pt>
                <c:pt idx="211">
                  <c:v>-48.384857345096634</c:v>
                </c:pt>
                <c:pt idx="212">
                  <c:v>-49.217924364984647</c:v>
                </c:pt>
                <c:pt idx="213">
                  <c:v>-50.067290257305253</c:v>
                </c:pt>
                <c:pt idx="214">
                  <c:v>-50.909233562649447</c:v>
                </c:pt>
                <c:pt idx="215">
                  <c:v>-51.747670916367262</c:v>
                </c:pt>
                <c:pt idx="216">
                  <c:v>-52.5825356361944</c:v>
                </c:pt>
                <c:pt idx="217">
                  <c:v>-53.413764145999572</c:v>
                </c:pt>
                <c:pt idx="218">
                  <c:v>-54.241295890821846</c:v>
                </c:pt>
                <c:pt idx="219">
                  <c:v>-55.079968552090264</c:v>
                </c:pt>
                <c:pt idx="220">
                  <c:v>-55.923769831202378</c:v>
                </c:pt>
                <c:pt idx="221">
                  <c:v>-56.763978329500674</c:v>
                </c:pt>
                <c:pt idx="222">
                  <c:v>-57.600532245620855</c:v>
                </c:pt>
                <c:pt idx="223">
                  <c:v>-58.433442212720571</c:v>
                </c:pt>
                <c:pt idx="224">
                  <c:v>-59.262646972500995</c:v>
                </c:pt>
                <c:pt idx="225">
                  <c:v>-60.096729946382624</c:v>
                </c:pt>
                <c:pt idx="226">
                  <c:v>-60.941580378539783</c:v>
                </c:pt>
                <c:pt idx="227">
                  <c:v>-61.782869592335793</c:v>
                </c:pt>
                <c:pt idx="228">
                  <c:v>-62.619107099740894</c:v>
                </c:pt>
                <c:pt idx="229">
                  <c:v>-63.442821767737229</c:v>
                </c:pt>
                <c:pt idx="230">
                  <c:v>-64.263038177719125</c:v>
                </c:pt>
                <c:pt idx="231">
                  <c:v>-65.082220072436613</c:v>
                </c:pt>
                <c:pt idx="232">
                  <c:v>-65.917462731526953</c:v>
                </c:pt>
                <c:pt idx="233">
                  <c:v>-66.74938436095502</c:v>
                </c:pt>
                <c:pt idx="234">
                  <c:v>-67.577926874348037</c:v>
                </c:pt>
                <c:pt idx="235">
                  <c:v>-68.4030560444088</c:v>
                </c:pt>
                <c:pt idx="236">
                  <c:v>-69.224740059498373</c:v>
                </c:pt>
                <c:pt idx="237">
                  <c:v>-70.042925667920471</c:v>
                </c:pt>
                <c:pt idx="238">
                  <c:v>-70.871293082076406</c:v>
                </c:pt>
                <c:pt idx="239">
                  <c:v>-71.698740123597801</c:v>
                </c:pt>
                <c:pt idx="240">
                  <c:v>-72.522790175115986</c:v>
                </c:pt>
                <c:pt idx="241">
                  <c:v>-73.350767522943698</c:v>
                </c:pt>
                <c:pt idx="242">
                  <c:v>-74.178502879699494</c:v>
                </c:pt>
                <c:pt idx="243">
                  <c:v>-75.002823434722814</c:v>
                </c:pt>
                <c:pt idx="244">
                  <c:v>-75.820575725218887</c:v>
                </c:pt>
                <c:pt idx="245">
                  <c:v>-76.641945559143338</c:v>
                </c:pt>
                <c:pt idx="246">
                  <c:v>-77.460196431999094</c:v>
                </c:pt>
                <c:pt idx="247">
                  <c:v>-78.275276988717025</c:v>
                </c:pt>
                <c:pt idx="248">
                  <c:v>-79.087152034085392</c:v>
                </c:pt>
                <c:pt idx="249">
                  <c:v>-79.895775456891243</c:v>
                </c:pt>
                <c:pt idx="250">
                  <c:v>-80.706381973854022</c:v>
                </c:pt>
                <c:pt idx="251">
                  <c:v>-81.528356477902648</c:v>
                </c:pt>
                <c:pt idx="252">
                  <c:v>-82.347202396762171</c:v>
                </c:pt>
                <c:pt idx="253">
                  <c:v>-83.162869490658935</c:v>
                </c:pt>
                <c:pt idx="254">
                  <c:v>-83.975332730250429</c:v>
                </c:pt>
                <c:pt idx="255">
                  <c:v>-84.784560093132484</c:v>
                </c:pt>
                <c:pt idx="256">
                  <c:v>-85.590505434176109</c:v>
                </c:pt>
                <c:pt idx="257">
                  <c:v>-86.411571966976297</c:v>
                </c:pt>
                <c:pt idx="258">
                  <c:v>-87.230527143951491</c:v>
                </c:pt>
                <c:pt idx="259">
                  <c:v>-88.038787111879714</c:v>
                </c:pt>
                <c:pt idx="260">
                  <c:v>-88.840072543676158</c:v>
                </c:pt>
                <c:pt idx="261">
                  <c:v>-89.638270575897579</c:v>
                </c:pt>
                <c:pt idx="262">
                  <c:v>-90.433334040296103</c:v>
                </c:pt>
                <c:pt idx="263">
                  <c:v>-91.233934435704256</c:v>
                </c:pt>
                <c:pt idx="264">
                  <c:v>-92.036979760055331</c:v>
                </c:pt>
                <c:pt idx="265">
                  <c:v>-92.836940838578414</c:v>
                </c:pt>
                <c:pt idx="266">
                  <c:v>-93.483391749953341</c:v>
                </c:pt>
                <c:pt idx="267">
                  <c:v>-93.93275624583255</c:v>
                </c:pt>
                <c:pt idx="268">
                  <c:v>-94.378953377708655</c:v>
                </c:pt>
                <c:pt idx="269">
                  <c:v>-94.828747217934222</c:v>
                </c:pt>
                <c:pt idx="270">
                  <c:v>-95.282722182764559</c:v>
                </c:pt>
                <c:pt idx="271">
                  <c:v>-95.733500352058087</c:v>
                </c:pt>
                <c:pt idx="272">
                  <c:v>-96.181058924724823</c:v>
                </c:pt>
                <c:pt idx="273">
                  <c:v>-96.62538247558814</c:v>
                </c:pt>
                <c:pt idx="274">
                  <c:v>-97.066449434376665</c:v>
                </c:pt>
                <c:pt idx="275">
                  <c:v>-97.514817150231792</c:v>
                </c:pt>
                <c:pt idx="276">
                  <c:v>-97.968458019346073</c:v>
                </c:pt>
                <c:pt idx="277">
                  <c:v>-98.41882582265707</c:v>
                </c:pt>
                <c:pt idx="278">
                  <c:v>-98.865899890117745</c:v>
                </c:pt>
                <c:pt idx="279">
                  <c:v>-99.309666900131532</c:v>
                </c:pt>
                <c:pt idx="280">
                  <c:v>-99.750106670113013</c:v>
                </c:pt>
                <c:pt idx="281">
                  <c:v>-100.19599535246394</c:v>
                </c:pt>
                <c:pt idx="282">
                  <c:v>-100.64219066025505</c:v>
                </c:pt>
                <c:pt idx="283">
                  <c:v>-101.08509295321534</c:v>
                </c:pt>
                <c:pt idx="284">
                  <c:v>-101.52467992673354</c:v>
                </c:pt>
                <c:pt idx="285">
                  <c:v>-101.96093313546464</c:v>
                </c:pt>
                <c:pt idx="286">
                  <c:v>-102.39383126337096</c:v>
                </c:pt>
                <c:pt idx="287">
                  <c:v>-102.83613339589071</c:v>
                </c:pt>
                <c:pt idx="288">
                  <c:v>-103.28182553976698</c:v>
                </c:pt>
                <c:pt idx="289">
                  <c:v>-103.72415546306415</c:v>
                </c:pt>
                <c:pt idx="290">
                  <c:v>-104.16310304023946</c:v>
                </c:pt>
                <c:pt idx="291">
                  <c:v>-104.59865206708544</c:v>
                </c:pt>
                <c:pt idx="292">
                  <c:v>-105.0307831782608</c:v>
                </c:pt>
                <c:pt idx="293">
                  <c:v>-105.47285896701045</c:v>
                </c:pt>
                <c:pt idx="294">
                  <c:v>-105.91789087951948</c:v>
                </c:pt>
                <c:pt idx="295">
                  <c:v>-106.35950040123554</c:v>
                </c:pt>
                <c:pt idx="296">
                  <c:v>-106.79767009924149</c:v>
                </c:pt>
                <c:pt idx="297">
                  <c:v>-107.23238547407044</c:v>
                </c:pt>
                <c:pt idx="298">
                  <c:v>-107.66362902350716</c:v>
                </c:pt>
                <c:pt idx="299">
                  <c:v>-108.10487638621115</c:v>
                </c:pt>
                <c:pt idx="300">
                  <c:v>-108.54910828028081</c:v>
                </c:pt>
                <c:pt idx="301">
                  <c:v>-108.98986710827185</c:v>
                </c:pt>
                <c:pt idx="302">
                  <c:v>-109.42713746453852</c:v>
                </c:pt>
                <c:pt idx="303">
                  <c:v>-109.86090696997839</c:v>
                </c:pt>
                <c:pt idx="304">
                  <c:v>-110.29116031301413</c:v>
                </c:pt>
                <c:pt idx="305">
                  <c:v>-110.7309322551794</c:v>
                </c:pt>
                <c:pt idx="306">
                  <c:v>-111.17423371931042</c:v>
                </c:pt>
                <c:pt idx="307">
                  <c:v>-111.61402269774524</c:v>
                </c:pt>
                <c:pt idx="308">
                  <c:v>-112.05028405481332</c:v>
                </c:pt>
                <c:pt idx="309">
                  <c:v>-112.48300368501296</c:v>
                </c:pt>
                <c:pt idx="310">
                  <c:v>-112.90616568138741</c:v>
                </c:pt>
                <c:pt idx="311">
                  <c:v>-113.33734500442574</c:v>
                </c:pt>
                <c:pt idx="312">
                  <c:v>-113.77316690755961</c:v>
                </c:pt>
                <c:pt idx="313">
                  <c:v>-114.20549122080141</c:v>
                </c:pt>
                <c:pt idx="314">
                  <c:v>-114.63430293585513</c:v>
                </c:pt>
                <c:pt idx="315">
                  <c:v>-115.0595894476287</c:v>
                </c:pt>
                <c:pt idx="316">
                  <c:v>-115.48133729655258</c:v>
                </c:pt>
                <c:pt idx="317">
                  <c:v>-115.90980635185578</c:v>
                </c:pt>
                <c:pt idx="318">
                  <c:v>-116.34466040135342</c:v>
                </c:pt>
                <c:pt idx="319">
                  <c:v>-116.77599025703653</c:v>
                </c:pt>
                <c:pt idx="320">
                  <c:v>-117.2037830492839</c:v>
                </c:pt>
                <c:pt idx="321">
                  <c:v>-117.62802827317367</c:v>
                </c:pt>
                <c:pt idx="322">
                  <c:v>-118.04871498482147</c:v>
                </c:pt>
                <c:pt idx="323">
                  <c:v>-118.47371721612113</c:v>
                </c:pt>
                <c:pt idx="324">
                  <c:v>-118.90752112953393</c:v>
                </c:pt>
                <c:pt idx="325">
                  <c:v>-119.33778518777103</c:v>
                </c:pt>
                <c:pt idx="326">
                  <c:v>-119.76449876772445</c:v>
                </c:pt>
                <c:pt idx="327">
                  <c:v>-120.18765327089193</c:v>
                </c:pt>
                <c:pt idx="328">
                  <c:v>-120.60724030943838</c:v>
                </c:pt>
                <c:pt idx="329">
                  <c:v>-121.02799955051388</c:v>
                </c:pt>
                <c:pt idx="330">
                  <c:v>-121.46068034158318</c:v>
                </c:pt>
                <c:pt idx="331">
                  <c:v>-121.88981668779371</c:v>
                </c:pt>
                <c:pt idx="332">
                  <c:v>-122.31540039278725</c:v>
                </c:pt>
                <c:pt idx="333">
                  <c:v>-122.73742458542391</c:v>
                </c:pt>
                <c:pt idx="334">
                  <c:v>-123.15588334570094</c:v>
                </c:pt>
                <c:pt idx="335">
                  <c:v>-123.57161683273326</c:v>
                </c:pt>
                <c:pt idx="336">
                  <c:v>-124.0031286769654</c:v>
                </c:pt>
                <c:pt idx="337">
                  <c:v>-124.43110256219973</c:v>
                </c:pt>
                <c:pt idx="338">
                  <c:v>-124.85553291362551</c:v>
                </c:pt>
                <c:pt idx="339">
                  <c:v>-125.27273050508305</c:v>
                </c:pt>
                <c:pt idx="340">
                  <c:v>-125.68415325714801</c:v>
                </c:pt>
                <c:pt idx="341">
                  <c:v>-126.09206545664858</c:v>
                </c:pt>
                <c:pt idx="342">
                  <c:v>-126.51258581746137</c:v>
                </c:pt>
                <c:pt idx="343">
                  <c:v>-126.93350116905296</c:v>
                </c:pt>
                <c:pt idx="344">
                  <c:v>-127.35094188814691</c:v>
                </c:pt>
                <c:pt idx="345">
                  <c:v>-127.76490269458152</c:v>
                </c:pt>
                <c:pt idx="346">
                  <c:v>-128.17537868449136</c:v>
                </c:pt>
                <c:pt idx="347">
                  <c:v>-128.58236754969585</c:v>
                </c:pt>
                <c:pt idx="348">
                  <c:v>-128.9931872213341</c:v>
                </c:pt>
                <c:pt idx="349">
                  <c:v>-129.40716264766135</c:v>
                </c:pt>
                <c:pt idx="350">
                  <c:v>-129.8176769474488</c:v>
                </c:pt>
              </c:numCache>
            </c:numRef>
          </c:xVal>
          <c:yVal>
            <c:numRef>
              <c:f>DATA_2!$M$11:$M$1000</c:f>
              <c:numCache>
                <c:formatCode>0.00</c:formatCode>
                <c:ptCount val="990"/>
                <c:pt idx="0">
                  <c:v>799</c:v>
                </c:pt>
                <c:pt idx="1">
                  <c:v>797.43155861424248</c:v>
                </c:pt>
                <c:pt idx="2">
                  <c:v>795.86324692313497</c:v>
                </c:pt>
                <c:pt idx="3">
                  <c:v>794.29133929882858</c:v>
                </c:pt>
                <c:pt idx="4">
                  <c:v>792.71498267533252</c:v>
                </c:pt>
                <c:pt idx="5">
                  <c:v>791.1387348500358</c:v>
                </c:pt>
                <c:pt idx="6">
                  <c:v>789.5625960671432</c:v>
                </c:pt>
                <c:pt idx="7">
                  <c:v>787.98657330588549</c:v>
                </c:pt>
                <c:pt idx="8">
                  <c:v>786.41066733365585</c:v>
                </c:pt>
                <c:pt idx="9">
                  <c:v>784.83367669981192</c:v>
                </c:pt>
                <c:pt idx="10">
                  <c:v>783.24652704537311</c:v>
                </c:pt>
                <c:pt idx="11">
                  <c:v>781.65946297373705</c:v>
                </c:pt>
                <c:pt idx="12">
                  <c:v>780.07248567173224</c:v>
                </c:pt>
                <c:pt idx="13">
                  <c:v>778.48559940178654</c:v>
                </c:pt>
                <c:pt idx="14">
                  <c:v>776.89880715003574</c:v>
                </c:pt>
                <c:pt idx="15">
                  <c:v>775.31211002603914</c:v>
                </c:pt>
                <c:pt idx="16">
                  <c:v>773.71671455954856</c:v>
                </c:pt>
                <c:pt idx="17">
                  <c:v>772.11923342093132</c:v>
                </c:pt>
                <c:pt idx="18">
                  <c:v>770.52181963410919</c:v>
                </c:pt>
                <c:pt idx="19">
                  <c:v>768.92447618005417</c:v>
                </c:pt>
                <c:pt idx="20">
                  <c:v>767.32720615406072</c:v>
                </c:pt>
                <c:pt idx="21">
                  <c:v>765.73001210982545</c:v>
                </c:pt>
                <c:pt idx="22">
                  <c:v>764.12668443561847</c:v>
                </c:pt>
                <c:pt idx="23">
                  <c:v>762.51867430381776</c:v>
                </c:pt>
                <c:pt idx="24">
                  <c:v>760.91066537891561</c:v>
                </c:pt>
                <c:pt idx="25">
                  <c:v>759.30266127792879</c:v>
                </c:pt>
                <c:pt idx="26">
                  <c:v>757.69466243266402</c:v>
                </c:pt>
                <c:pt idx="27">
                  <c:v>756.08667276021993</c:v>
                </c:pt>
                <c:pt idx="28">
                  <c:v>754.47568305501613</c:v>
                </c:pt>
                <c:pt idx="29">
                  <c:v>752.85840374571887</c:v>
                </c:pt>
                <c:pt idx="30">
                  <c:v>751.24110900777373</c:v>
                </c:pt>
                <c:pt idx="31">
                  <c:v>749.62380396097353</c:v>
                </c:pt>
                <c:pt idx="32">
                  <c:v>748.00648776204559</c:v>
                </c:pt>
                <c:pt idx="33">
                  <c:v>746.38916435410113</c:v>
                </c:pt>
                <c:pt idx="34">
                  <c:v>744.7706082312834</c:v>
                </c:pt>
                <c:pt idx="35">
                  <c:v>743.14453865040889</c:v>
                </c:pt>
                <c:pt idx="36">
                  <c:v>741.51843962460521</c:v>
                </c:pt>
                <c:pt idx="37">
                  <c:v>739.89231752693206</c:v>
                </c:pt>
                <c:pt idx="38">
                  <c:v>738.26617125925213</c:v>
                </c:pt>
                <c:pt idx="39">
                  <c:v>736.64000391479067</c:v>
                </c:pt>
                <c:pt idx="40">
                  <c:v>735.01382171217369</c:v>
                </c:pt>
                <c:pt idx="41">
                  <c:v>733.37952678874842</c:v>
                </c:pt>
                <c:pt idx="42">
                  <c:v>731.74512169428499</c:v>
                </c:pt>
                <c:pt idx="43">
                  <c:v>730.11068288035608</c:v>
                </c:pt>
                <c:pt idx="44">
                  <c:v>728.47621025513376</c:v>
                </c:pt>
                <c:pt idx="45">
                  <c:v>726.84170587756876</c:v>
                </c:pt>
                <c:pt idx="46">
                  <c:v>725.20739287250365</c:v>
                </c:pt>
                <c:pt idx="47">
                  <c:v>723.56762412063574</c:v>
                </c:pt>
                <c:pt idx="48">
                  <c:v>721.92686268628518</c:v>
                </c:pt>
                <c:pt idx="49">
                  <c:v>720.28600932638517</c:v>
                </c:pt>
                <c:pt idx="50">
                  <c:v>718.64506291848966</c:v>
                </c:pt>
                <c:pt idx="51">
                  <c:v>717.00402208374817</c:v>
                </c:pt>
                <c:pt idx="52">
                  <c:v>715.36289669340192</c:v>
                </c:pt>
                <c:pt idx="53">
                  <c:v>713.71664448708782</c:v>
                </c:pt>
                <c:pt idx="54">
                  <c:v>712.06885301414195</c:v>
                </c:pt>
                <c:pt idx="55">
                  <c:v>710.42096238810745</c:v>
                </c:pt>
                <c:pt idx="56">
                  <c:v>708.77297324621452</c:v>
                </c:pt>
                <c:pt idx="57">
                  <c:v>707.12488229138182</c:v>
                </c:pt>
                <c:pt idx="58">
                  <c:v>705.47669949512317</c:v>
                </c:pt>
                <c:pt idx="59">
                  <c:v>703.82420162754102</c:v>
                </c:pt>
                <c:pt idx="60">
                  <c:v>702.16987262453586</c:v>
                </c:pt>
                <c:pt idx="61">
                  <c:v>700.51543946785193</c:v>
                </c:pt>
                <c:pt idx="62">
                  <c:v>698.86090394115865</c:v>
                </c:pt>
                <c:pt idx="63">
                  <c:v>697.20626167643957</c:v>
                </c:pt>
                <c:pt idx="64">
                  <c:v>695.55152241399958</c:v>
                </c:pt>
                <c:pt idx="65">
                  <c:v>693.89306819637284</c:v>
                </c:pt>
                <c:pt idx="66">
                  <c:v>692.23268074927114</c:v>
                </c:pt>
                <c:pt idx="67">
                  <c:v>690.57217528334661</c:v>
                </c:pt>
                <c:pt idx="68">
                  <c:v>688.91156197255702</c:v>
                </c:pt>
                <c:pt idx="69">
                  <c:v>687.25085099086039</c:v>
                </c:pt>
                <c:pt idx="70">
                  <c:v>685.59066780497062</c:v>
                </c:pt>
                <c:pt idx="71">
                  <c:v>683.93026636062996</c:v>
                </c:pt>
                <c:pt idx="72">
                  <c:v>682.26812788645873</c:v>
                </c:pt>
                <c:pt idx="73">
                  <c:v>680.60583002328406</c:v>
                </c:pt>
                <c:pt idx="74">
                  <c:v>678.94338093399449</c:v>
                </c:pt>
                <c:pt idx="75">
                  <c:v>677.28076729087411</c:v>
                </c:pt>
                <c:pt idx="76">
                  <c:v>675.61800124565286</c:v>
                </c:pt>
                <c:pt idx="77">
                  <c:v>673.95260343387633</c:v>
                </c:pt>
                <c:pt idx="78">
                  <c:v>672.28556624623911</c:v>
                </c:pt>
                <c:pt idx="79">
                  <c:v>670.61837055330284</c:v>
                </c:pt>
                <c:pt idx="80">
                  <c:v>668.95102418133422</c:v>
                </c:pt>
                <c:pt idx="81">
                  <c:v>667.28351455407721</c:v>
                </c:pt>
                <c:pt idx="82">
                  <c:v>665.61585306969516</c:v>
                </c:pt>
                <c:pt idx="83">
                  <c:v>663.9463400174842</c:v>
                </c:pt>
                <c:pt idx="84">
                  <c:v>662.27567145018543</c:v>
                </c:pt>
                <c:pt idx="85">
                  <c:v>660.60484744535268</c:v>
                </c:pt>
                <c:pt idx="86">
                  <c:v>658.93280159906192</c:v>
                </c:pt>
                <c:pt idx="87">
                  <c:v>657.25999373350714</c:v>
                </c:pt>
                <c:pt idx="88">
                  <c:v>655.58703184170713</c:v>
                </c:pt>
                <c:pt idx="89">
                  <c:v>653.91239876186444</c:v>
                </c:pt>
                <c:pt idx="90">
                  <c:v>652.23677258829593</c:v>
                </c:pt>
                <c:pt idx="91">
                  <c:v>650.56098220923468</c:v>
                </c:pt>
                <c:pt idx="92">
                  <c:v>648.88504016129525</c:v>
                </c:pt>
                <c:pt idx="93">
                  <c:v>647.20895898109222</c:v>
                </c:pt>
                <c:pt idx="94">
                  <c:v>645.53598086080217</c:v>
                </c:pt>
                <c:pt idx="95">
                  <c:v>643.86398903036422</c:v>
                </c:pt>
                <c:pt idx="96">
                  <c:v>642.19102583408198</c:v>
                </c:pt>
                <c:pt idx="97">
                  <c:v>640.51786707750739</c:v>
                </c:pt>
                <c:pt idx="98">
                  <c:v>638.84452089188051</c:v>
                </c:pt>
                <c:pt idx="99">
                  <c:v>637.1709683334376</c:v>
                </c:pt>
                <c:pt idx="100">
                  <c:v>635.49722626282016</c:v>
                </c:pt>
                <c:pt idx="101">
                  <c:v>633.82183352564869</c:v>
                </c:pt>
                <c:pt idx="102">
                  <c:v>632.1456160729133</c:v>
                </c:pt>
                <c:pt idx="103">
                  <c:v>630.46921020880222</c:v>
                </c:pt>
                <c:pt idx="104">
                  <c:v>628.79262218284123</c:v>
                </c:pt>
                <c:pt idx="105">
                  <c:v>627.11583569891752</c:v>
                </c:pt>
                <c:pt idx="106">
                  <c:v>625.43886632899046</c:v>
                </c:pt>
                <c:pt idx="107">
                  <c:v>623.76068090450167</c:v>
                </c:pt>
                <c:pt idx="108">
                  <c:v>622.08194210656757</c:v>
                </c:pt>
                <c:pt idx="109">
                  <c:v>620.40301898664518</c:v>
                </c:pt>
                <c:pt idx="110">
                  <c:v>618.72868960944845</c:v>
                </c:pt>
                <c:pt idx="111">
                  <c:v>617.05567877767101</c:v>
                </c:pt>
                <c:pt idx="112">
                  <c:v>615.38247809395955</c:v>
                </c:pt>
                <c:pt idx="113">
                  <c:v>613.70795542985377</c:v>
                </c:pt>
                <c:pt idx="114">
                  <c:v>612.03289587218887</c:v>
                </c:pt>
                <c:pt idx="115">
                  <c:v>610.35764837408976</c:v>
                </c:pt>
                <c:pt idx="116">
                  <c:v>608.68222781612201</c:v>
                </c:pt>
                <c:pt idx="117">
                  <c:v>607.01197559423224</c:v>
                </c:pt>
                <c:pt idx="118">
                  <c:v>605.34547964268029</c:v>
                </c:pt>
                <c:pt idx="119">
                  <c:v>603.6775829829636</c:v>
                </c:pt>
                <c:pt idx="120">
                  <c:v>602.00913361610742</c:v>
                </c:pt>
                <c:pt idx="121">
                  <c:v>600.34046297262796</c:v>
                </c:pt>
                <c:pt idx="122">
                  <c:v>598.67157536847822</c:v>
                </c:pt>
                <c:pt idx="123">
                  <c:v>597.00244799813061</c:v>
                </c:pt>
                <c:pt idx="124">
                  <c:v>595.33310495170474</c:v>
                </c:pt>
                <c:pt idx="125">
                  <c:v>593.66244711370746</c:v>
                </c:pt>
                <c:pt idx="126">
                  <c:v>591.99128512536242</c:v>
                </c:pt>
                <c:pt idx="127">
                  <c:v>590.31991638011391</c:v>
                </c:pt>
                <c:pt idx="128">
                  <c:v>588.6483439293122</c:v>
                </c:pt>
                <c:pt idx="129">
                  <c:v>586.97654929432167</c:v>
                </c:pt>
                <c:pt idx="130">
                  <c:v>585.30455289033796</c:v>
                </c:pt>
                <c:pt idx="131">
                  <c:v>583.63128276389273</c:v>
                </c:pt>
                <c:pt idx="132">
                  <c:v>581.95756297880723</c:v>
                </c:pt>
                <c:pt idx="133">
                  <c:v>580.28365148537193</c:v>
                </c:pt>
                <c:pt idx="134">
                  <c:v>578.60954991521271</c:v>
                </c:pt>
                <c:pt idx="135">
                  <c:v>576.9352441583942</c:v>
                </c:pt>
                <c:pt idx="136">
                  <c:v>575.26075106380767</c:v>
                </c:pt>
                <c:pt idx="137">
                  <c:v>573.58499489251426</c:v>
                </c:pt>
                <c:pt idx="138">
                  <c:v>571.90885356945773</c:v>
                </c:pt>
                <c:pt idx="139">
                  <c:v>570.23925735563137</c:v>
                </c:pt>
                <c:pt idx="140">
                  <c:v>568.57309872429187</c:v>
                </c:pt>
                <c:pt idx="141">
                  <c:v>566.9066998195625</c:v>
                </c:pt>
                <c:pt idx="142">
                  <c:v>565.24009165463144</c:v>
                </c:pt>
                <c:pt idx="143">
                  <c:v>563.57229147392843</c:v>
                </c:pt>
                <c:pt idx="144">
                  <c:v>561.90408947934429</c:v>
                </c:pt>
                <c:pt idx="145">
                  <c:v>560.23567878298081</c:v>
                </c:pt>
                <c:pt idx="146">
                  <c:v>558.56705922968979</c:v>
                </c:pt>
                <c:pt idx="147">
                  <c:v>556.89820941317635</c:v>
                </c:pt>
                <c:pt idx="148">
                  <c:v>555.22915515931663</c:v>
                </c:pt>
                <c:pt idx="149">
                  <c:v>553.55887868043908</c:v>
                </c:pt>
                <c:pt idx="150">
                  <c:v>551.88821980339719</c:v>
                </c:pt>
                <c:pt idx="151">
                  <c:v>550.2173642789736</c:v>
                </c:pt>
                <c:pt idx="152">
                  <c:v>548.54631141111656</c:v>
                </c:pt>
                <c:pt idx="153">
                  <c:v>546.87504397381292</c:v>
                </c:pt>
                <c:pt idx="154">
                  <c:v>545.20358382454663</c:v>
                </c:pt>
                <c:pt idx="155">
                  <c:v>543.53086168922789</c:v>
                </c:pt>
                <c:pt idx="156">
                  <c:v>541.85778667675493</c:v>
                </c:pt>
                <c:pt idx="157">
                  <c:v>540.18452710281997</c:v>
                </c:pt>
                <c:pt idx="158">
                  <c:v>538.51108149046797</c:v>
                </c:pt>
                <c:pt idx="159">
                  <c:v>536.83743638959493</c:v>
                </c:pt>
                <c:pt idx="160">
                  <c:v>535.16361036558283</c:v>
                </c:pt>
                <c:pt idx="161">
                  <c:v>533.49548190252324</c:v>
                </c:pt>
                <c:pt idx="162">
                  <c:v>531.82818324396578</c:v>
                </c:pt>
                <c:pt idx="163">
                  <c:v>530.16067007635593</c:v>
                </c:pt>
                <c:pt idx="164">
                  <c:v>528.49293888212264</c:v>
                </c:pt>
                <c:pt idx="165">
                  <c:v>526.82497003421065</c:v>
                </c:pt>
                <c:pt idx="166">
                  <c:v>525.15679153535723</c:v>
                </c:pt>
                <c:pt idx="167">
                  <c:v>523.48713897665425</c:v>
                </c:pt>
                <c:pt idx="168">
                  <c:v>521.81712966767066</c:v>
                </c:pt>
                <c:pt idx="169">
                  <c:v>520.14692114079583</c:v>
                </c:pt>
                <c:pt idx="170">
                  <c:v>518.47650953115146</c:v>
                </c:pt>
                <c:pt idx="171">
                  <c:v>516.80587779460143</c:v>
                </c:pt>
                <c:pt idx="172">
                  <c:v>515.13505073328668</c:v>
                </c:pt>
                <c:pt idx="173">
                  <c:v>515</c:v>
                </c:pt>
                <c:pt idx="174">
                  <c:v>515</c:v>
                </c:pt>
                <c:pt idx="175">
                  <c:v>515.22173043727776</c:v>
                </c:pt>
                <c:pt idx="176">
                  <c:v>516.83358313912879</c:v>
                </c:pt>
                <c:pt idx="177">
                  <c:v>518.44540699476806</c:v>
                </c:pt>
                <c:pt idx="178">
                  <c:v>520.05719430748388</c:v>
                </c:pt>
                <c:pt idx="179">
                  <c:v>521.66895022080553</c:v>
                </c:pt>
                <c:pt idx="180">
                  <c:v>523.28067824629545</c:v>
                </c:pt>
                <c:pt idx="181">
                  <c:v>524.89237071465186</c:v>
                </c:pt>
                <c:pt idx="182">
                  <c:v>526.49800692027986</c:v>
                </c:pt>
                <c:pt idx="183">
                  <c:v>528.10309221498994</c:v>
                </c:pt>
                <c:pt idx="184">
                  <c:v>529.71807200580542</c:v>
                </c:pt>
                <c:pt idx="185">
                  <c:v>531.33636417183095</c:v>
                </c:pt>
                <c:pt idx="186">
                  <c:v>532.95472444584891</c:v>
                </c:pt>
                <c:pt idx="187">
                  <c:v>534.57306288582231</c:v>
                </c:pt>
                <c:pt idx="188">
                  <c:v>536.18669502411467</c:v>
                </c:pt>
                <c:pt idx="189">
                  <c:v>537.79866967666794</c:v>
                </c:pt>
                <c:pt idx="190">
                  <c:v>539.41058426615996</c:v>
                </c:pt>
                <c:pt idx="191">
                  <c:v>541.02241022348187</c:v>
                </c:pt>
                <c:pt idx="192">
                  <c:v>542.63424542973701</c:v>
                </c:pt>
                <c:pt idx="193">
                  <c:v>544.24602643884566</c:v>
                </c:pt>
                <c:pt idx="194">
                  <c:v>545.85431758714935</c:v>
                </c:pt>
                <c:pt idx="195">
                  <c:v>547.45963619668748</c:v>
                </c:pt>
                <c:pt idx="196">
                  <c:v>549.06489578056278</c:v>
                </c:pt>
                <c:pt idx="197">
                  <c:v>550.66999856383313</c:v>
                </c:pt>
                <c:pt idx="198">
                  <c:v>552.27484677155621</c:v>
                </c:pt>
                <c:pt idx="199">
                  <c:v>553.89054709217112</c:v>
                </c:pt>
                <c:pt idx="200">
                  <c:v>555.50493495466333</c:v>
                </c:pt>
                <c:pt idx="201">
                  <c:v>557.11497156943017</c:v>
                </c:pt>
                <c:pt idx="202">
                  <c:v>558.72495969085946</c:v>
                </c:pt>
                <c:pt idx="203">
                  <c:v>560.33484920943567</c:v>
                </c:pt>
                <c:pt idx="204">
                  <c:v>561.94470052249312</c:v>
                </c:pt>
                <c:pt idx="205">
                  <c:v>563.55450805249984</c:v>
                </c:pt>
                <c:pt idx="206">
                  <c:v>565.16355827047562</c:v>
                </c:pt>
                <c:pt idx="207">
                  <c:v>566.76679756101157</c:v>
                </c:pt>
                <c:pt idx="208">
                  <c:v>568.3699525059468</c:v>
                </c:pt>
                <c:pt idx="209">
                  <c:v>569.97291159150791</c:v>
                </c:pt>
                <c:pt idx="210">
                  <c:v>571.57573125759438</c:v>
                </c:pt>
                <c:pt idx="211">
                  <c:v>573.17847604945644</c:v>
                </c:pt>
                <c:pt idx="212">
                  <c:v>574.78102909836184</c:v>
                </c:pt>
                <c:pt idx="213">
                  <c:v>576.37857159338876</c:v>
                </c:pt>
                <c:pt idx="214">
                  <c:v>577.98457887731672</c:v>
                </c:pt>
                <c:pt idx="215">
                  <c:v>579.59055345708566</c:v>
                </c:pt>
                <c:pt idx="216">
                  <c:v>581.19646868065024</c:v>
                </c:pt>
                <c:pt idx="217">
                  <c:v>582.80229789596558</c:v>
                </c:pt>
                <c:pt idx="218">
                  <c:v>584.40801445098646</c:v>
                </c:pt>
                <c:pt idx="219">
                  <c:v>586.00947124741379</c:v>
                </c:pt>
                <c:pt idx="220">
                  <c:v>587.60842861142362</c:v>
                </c:pt>
                <c:pt idx="221">
                  <c:v>589.20724575805366</c:v>
                </c:pt>
                <c:pt idx="222">
                  <c:v>590.80588164919152</c:v>
                </c:pt>
                <c:pt idx="223">
                  <c:v>592.40442860377743</c:v>
                </c:pt>
                <c:pt idx="224">
                  <c:v>594.00283657067064</c:v>
                </c:pt>
                <c:pt idx="225">
                  <c:v>595.59857464321976</c:v>
                </c:pt>
                <c:pt idx="226">
                  <c:v>597.19008869279378</c:v>
                </c:pt>
                <c:pt idx="227">
                  <c:v>598.78141085086554</c:v>
                </c:pt>
                <c:pt idx="228">
                  <c:v>600.37409453331043</c:v>
                </c:pt>
                <c:pt idx="229">
                  <c:v>601.97719300411427</c:v>
                </c:pt>
                <c:pt idx="230">
                  <c:v>603.58024705875221</c:v>
                </c:pt>
                <c:pt idx="231">
                  <c:v>605.18247666685841</c:v>
                </c:pt>
                <c:pt idx="232">
                  <c:v>606.77861959432994</c:v>
                </c:pt>
                <c:pt idx="233">
                  <c:v>608.37464174254296</c:v>
                </c:pt>
                <c:pt idx="234">
                  <c:v>609.97051449248602</c:v>
                </c:pt>
                <c:pt idx="235">
                  <c:v>611.56625048160106</c:v>
                </c:pt>
                <c:pt idx="236">
                  <c:v>613.16186238198986</c:v>
                </c:pt>
                <c:pt idx="237">
                  <c:v>614.75731686716983</c:v>
                </c:pt>
                <c:pt idx="238">
                  <c:v>616.34828769881881</c:v>
                </c:pt>
                <c:pt idx="239">
                  <c:v>617.93828593217734</c:v>
                </c:pt>
                <c:pt idx="240">
                  <c:v>619.52808592023086</c:v>
                </c:pt>
                <c:pt idx="241">
                  <c:v>621.11533314627695</c:v>
                </c:pt>
                <c:pt idx="242">
                  <c:v>622.70138512076426</c:v>
                </c:pt>
                <c:pt idx="243">
                  <c:v>624.28719199710463</c:v>
                </c:pt>
                <c:pt idx="244">
                  <c:v>625.88049566683367</c:v>
                </c:pt>
                <c:pt idx="245">
                  <c:v>627.47131989729587</c:v>
                </c:pt>
                <c:pt idx="246">
                  <c:v>629.06203273958943</c:v>
                </c:pt>
                <c:pt idx="247">
                  <c:v>630.65262168209142</c:v>
                </c:pt>
                <c:pt idx="248">
                  <c:v>632.24310140271086</c:v>
                </c:pt>
                <c:pt idx="249">
                  <c:v>633.83346092342003</c:v>
                </c:pt>
                <c:pt idx="250">
                  <c:v>635.42176422519981</c:v>
                </c:pt>
                <c:pt idx="251">
                  <c:v>637.00463582637315</c:v>
                </c:pt>
                <c:pt idx="252">
                  <c:v>638.58733259680764</c:v>
                </c:pt>
                <c:pt idx="253">
                  <c:v>640.16982761704298</c:v>
                </c:pt>
                <c:pt idx="254">
                  <c:v>641.7521389119878</c:v>
                </c:pt>
                <c:pt idx="255">
                  <c:v>643.33426683394396</c:v>
                </c:pt>
                <c:pt idx="256">
                  <c:v>644.91618039077537</c:v>
                </c:pt>
                <c:pt idx="257">
                  <c:v>646.49099013499972</c:v>
                </c:pt>
                <c:pt idx="258">
                  <c:v>648.06517794384729</c:v>
                </c:pt>
                <c:pt idx="259">
                  <c:v>649.64387974163503</c:v>
                </c:pt>
                <c:pt idx="260">
                  <c:v>651.22495901141349</c:v>
                </c:pt>
                <c:pt idx="261">
                  <c:v>652.80595311846628</c:v>
                </c:pt>
                <c:pt idx="262">
                  <c:v>654.38684935241145</c:v>
                </c:pt>
                <c:pt idx="263">
                  <c:v>655.96397406137203</c:v>
                </c:pt>
                <c:pt idx="264">
                  <c:v>657.53865496270464</c:v>
                </c:pt>
                <c:pt idx="265">
                  <c:v>659.11320555329564</c:v>
                </c:pt>
                <c:pt idx="266">
                  <c:v>660.73851003354059</c:v>
                </c:pt>
                <c:pt idx="267">
                  <c:v>662.42934977100469</c:v>
                </c:pt>
                <c:pt idx="268">
                  <c:v>664.12011200865095</c:v>
                </c:pt>
                <c:pt idx="269">
                  <c:v>665.80935655796793</c:v>
                </c:pt>
                <c:pt idx="270">
                  <c:v>667.49697123549254</c:v>
                </c:pt>
                <c:pt idx="271">
                  <c:v>669.18450912950482</c:v>
                </c:pt>
                <c:pt idx="272">
                  <c:v>670.87196145421308</c:v>
                </c:pt>
                <c:pt idx="273">
                  <c:v>672.55934388608046</c:v>
                </c:pt>
                <c:pt idx="274">
                  <c:v>674.24664555481706</c:v>
                </c:pt>
                <c:pt idx="275">
                  <c:v>675.93142101590922</c:v>
                </c:pt>
                <c:pt idx="276">
                  <c:v>677.61416275412773</c:v>
                </c:pt>
                <c:pt idx="277">
                  <c:v>679.2968266969807</c:v>
                </c:pt>
                <c:pt idx="278">
                  <c:v>680.97940504804001</c:v>
                </c:pt>
                <c:pt idx="279">
                  <c:v>682.66191419868642</c:v>
                </c:pt>
                <c:pt idx="280">
                  <c:v>684.34434123468998</c:v>
                </c:pt>
                <c:pt idx="281">
                  <c:v>686.02449629612147</c:v>
                </c:pt>
                <c:pt idx="282">
                  <c:v>687.70374683087755</c:v>
                </c:pt>
                <c:pt idx="283">
                  <c:v>689.38295006896703</c:v>
                </c:pt>
                <c:pt idx="284">
                  <c:v>691.06210196152551</c:v>
                </c:pt>
                <c:pt idx="285">
                  <c:v>692.74120953108604</c:v>
                </c:pt>
                <c:pt idx="286">
                  <c:v>694.42026517738134</c:v>
                </c:pt>
                <c:pt idx="287">
                  <c:v>696.09544925236582</c:v>
                </c:pt>
                <c:pt idx="288">
                  <c:v>697.76858130205801</c:v>
                </c:pt>
                <c:pt idx="289">
                  <c:v>699.44166797689195</c:v>
                </c:pt>
                <c:pt idx="290">
                  <c:v>701.11470570507618</c:v>
                </c:pt>
                <c:pt idx="291">
                  <c:v>702.78770206685738</c:v>
                </c:pt>
                <c:pt idx="292">
                  <c:v>704.46064885323142</c:v>
                </c:pt>
                <c:pt idx="293">
                  <c:v>706.1292209329772</c:v>
                </c:pt>
                <c:pt idx="294">
                  <c:v>707.79570100155479</c:v>
                </c:pt>
                <c:pt idx="295">
                  <c:v>709.4621393462993</c:v>
                </c:pt>
                <c:pt idx="296">
                  <c:v>711.12853472653876</c:v>
                </c:pt>
                <c:pt idx="297">
                  <c:v>712.79489316163108</c:v>
                </c:pt>
                <c:pt idx="298">
                  <c:v>714.4612054311217</c:v>
                </c:pt>
                <c:pt idx="299">
                  <c:v>716.12277227645393</c:v>
                </c:pt>
                <c:pt idx="300">
                  <c:v>717.78206476257185</c:v>
                </c:pt>
                <c:pt idx="301">
                  <c:v>719.44132139391854</c:v>
                </c:pt>
                <c:pt idx="302">
                  <c:v>721.10054068157422</c:v>
                </c:pt>
                <c:pt idx="303">
                  <c:v>722.75972864473476</c:v>
                </c:pt>
                <c:pt idx="304">
                  <c:v>724.41887626672349</c:v>
                </c:pt>
                <c:pt idx="305">
                  <c:v>726.073100664359</c:v>
                </c:pt>
                <c:pt idx="306">
                  <c:v>727.72467643609241</c:v>
                </c:pt>
                <c:pt idx="307">
                  <c:v>729.3762301828591</c:v>
                </c:pt>
                <c:pt idx="308">
                  <c:v>731.02775345171858</c:v>
                </c:pt>
                <c:pt idx="309">
                  <c:v>732.67923778973034</c:v>
                </c:pt>
                <c:pt idx="310">
                  <c:v>734.33085345289601</c:v>
                </c:pt>
                <c:pt idx="311">
                  <c:v>735.97742205468558</c:v>
                </c:pt>
                <c:pt idx="312">
                  <c:v>737.62056052964044</c:v>
                </c:pt>
                <c:pt idx="313">
                  <c:v>739.26371170561902</c:v>
                </c:pt>
                <c:pt idx="314">
                  <c:v>740.90687319370409</c:v>
                </c:pt>
                <c:pt idx="315">
                  <c:v>742.55004764898126</c:v>
                </c:pt>
                <c:pt idx="316">
                  <c:v>744.19323031389979</c:v>
                </c:pt>
                <c:pt idx="317">
                  <c:v>745.83179674104974</c:v>
                </c:pt>
                <c:pt idx="318">
                  <c:v>747.46592858204963</c:v>
                </c:pt>
                <c:pt idx="319">
                  <c:v>749.10008444687878</c:v>
                </c:pt>
                <c:pt idx="320">
                  <c:v>750.73426161050077</c:v>
                </c:pt>
                <c:pt idx="321">
                  <c:v>752.36846219505446</c:v>
                </c:pt>
                <c:pt idx="322">
                  <c:v>754.00268243689413</c:v>
                </c:pt>
                <c:pt idx="323">
                  <c:v>755.63315919888964</c:v>
                </c:pt>
                <c:pt idx="324">
                  <c:v>757.2577820744707</c:v>
                </c:pt>
                <c:pt idx="325">
                  <c:v>758.88244226409745</c:v>
                </c:pt>
                <c:pt idx="326">
                  <c:v>760.50713718255565</c:v>
                </c:pt>
                <c:pt idx="327">
                  <c:v>762.13186776482905</c:v>
                </c:pt>
                <c:pt idx="328">
                  <c:v>763.75663149681588</c:v>
                </c:pt>
                <c:pt idx="329">
                  <c:v>765.37903148656619</c:v>
                </c:pt>
                <c:pt idx="330">
                  <c:v>766.99367292198917</c:v>
                </c:pt>
                <c:pt idx="331">
                  <c:v>768.60836688696554</c:v>
                </c:pt>
                <c:pt idx="332">
                  <c:v>770.22311172926936</c:v>
                </c:pt>
                <c:pt idx="333">
                  <c:v>771.83790663754587</c:v>
                </c:pt>
                <c:pt idx="334">
                  <c:v>773.45275016281585</c:v>
                </c:pt>
                <c:pt idx="335">
                  <c:v>775.06719104833712</c:v>
                </c:pt>
                <c:pt idx="336">
                  <c:v>776.67140874997995</c:v>
                </c:pt>
                <c:pt idx="337">
                  <c:v>778.27569567303044</c:v>
                </c:pt>
                <c:pt idx="338">
                  <c:v>779.88005199035103</c:v>
                </c:pt>
                <c:pt idx="339">
                  <c:v>781.48356422445568</c:v>
                </c:pt>
                <c:pt idx="340">
                  <c:v>783.08660626101005</c:v>
                </c:pt>
                <c:pt idx="341">
                  <c:v>784.68974317888956</c:v>
                </c:pt>
                <c:pt idx="342">
                  <c:v>786.28363968931114</c:v>
                </c:pt>
                <c:pt idx="343">
                  <c:v>787.87541134351</c:v>
                </c:pt>
                <c:pt idx="344">
                  <c:v>789.46730173204116</c:v>
                </c:pt>
                <c:pt idx="345">
                  <c:v>791.05930952341828</c:v>
                </c:pt>
                <c:pt idx="346">
                  <c:v>792.65143056387171</c:v>
                </c:pt>
                <c:pt idx="347">
                  <c:v>794.24366632577471</c:v>
                </c:pt>
                <c:pt idx="348">
                  <c:v>795.83162924122416</c:v>
                </c:pt>
                <c:pt idx="349">
                  <c:v>797.41574932150843</c:v>
                </c:pt>
                <c:pt idx="350">
                  <c:v>798.99999999999943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C65-4400-AAE2-8D3C342865DD}"/>
            </c:ext>
          </c:extLst>
        </c:ser>
        <c:ser>
          <c:idx val="3"/>
          <c:order val="6"/>
          <c:tx>
            <c:strRef>
              <c:f>DATA_3!#REF!</c:f>
              <c:strCache>
                <c:ptCount val="1"/>
                <c:pt idx="0">
                  <c:v>Assumption for left DAM / ABUTMENT interface at centerline</c:v>
                </c:pt>
              </c:strCache>
            </c:strRef>
          </c:tx>
          <c:spPr>
            <a:ln w="6350">
              <a:solidFill>
                <a:schemeClr val="tx1"/>
              </a:solidFill>
              <a:prstDash val="lgDashDot"/>
            </a:ln>
          </c:spPr>
          <c:marker>
            <c:symbol val="none"/>
          </c:marker>
          <c:xVal>
            <c:numRef>
              <c:f>DATA_3!$B$4:$B$33</c:f>
              <c:numCache>
                <c:formatCode>0.00</c:formatCode>
                <c:ptCount val="30"/>
                <c:pt idx="0">
                  <c:v>-25</c:v>
                </c:pt>
                <c:pt idx="1">
                  <c:v>-97.5</c:v>
                </c:pt>
                <c:pt idx="2">
                  <c:v>-137.5</c:v>
                </c:pt>
                <c:pt idx="3">
                  <c:v>-137.5</c:v>
                </c:pt>
                <c:pt idx="4">
                  <c:v>-137.5</c:v>
                </c:pt>
                <c:pt idx="5">
                  <c:v>-137.5</c:v>
                </c:pt>
                <c:pt idx="6">
                  <c:v>-137.5</c:v>
                </c:pt>
                <c:pt idx="7">
                  <c:v>-137.5</c:v>
                </c:pt>
                <c:pt idx="8">
                  <c:v>-137.5</c:v>
                </c:pt>
                <c:pt idx="9">
                  <c:v>-137.5</c:v>
                </c:pt>
                <c:pt idx="10">
                  <c:v>-137.5</c:v>
                </c:pt>
                <c:pt idx="11">
                  <c:v>-137.5</c:v>
                </c:pt>
                <c:pt idx="12">
                  <c:v>-137.5</c:v>
                </c:pt>
                <c:pt idx="13">
                  <c:v>-137.5</c:v>
                </c:pt>
                <c:pt idx="14">
                  <c:v>-137.5</c:v>
                </c:pt>
                <c:pt idx="15">
                  <c:v>-137.5</c:v>
                </c:pt>
                <c:pt idx="16">
                  <c:v>-137.5</c:v>
                </c:pt>
                <c:pt idx="17">
                  <c:v>-137.5</c:v>
                </c:pt>
                <c:pt idx="18">
                  <c:v>-137.5</c:v>
                </c:pt>
                <c:pt idx="19">
                  <c:v>-137.5</c:v>
                </c:pt>
                <c:pt idx="20">
                  <c:v>-137.5</c:v>
                </c:pt>
                <c:pt idx="21">
                  <c:v>-137.5</c:v>
                </c:pt>
                <c:pt idx="22">
                  <c:v>-137.5</c:v>
                </c:pt>
                <c:pt idx="23">
                  <c:v>-137.5</c:v>
                </c:pt>
                <c:pt idx="24">
                  <c:v>-137.5</c:v>
                </c:pt>
                <c:pt idx="25">
                  <c:v>-137.5</c:v>
                </c:pt>
                <c:pt idx="26">
                  <c:v>-137.5</c:v>
                </c:pt>
                <c:pt idx="27">
                  <c:v>-137.5</c:v>
                </c:pt>
                <c:pt idx="28">
                  <c:v>-137.5</c:v>
                </c:pt>
                <c:pt idx="29">
                  <c:v>-137.5</c:v>
                </c:pt>
              </c:numCache>
            </c:numRef>
          </c:xVal>
          <c:yVal>
            <c:numRef>
              <c:f>DATA_3!$A$4:$A$33</c:f>
              <c:numCache>
                <c:formatCode>0.00</c:formatCode>
                <c:ptCount val="30"/>
                <c:pt idx="0">
                  <c:v>515</c:v>
                </c:pt>
                <c:pt idx="1">
                  <c:v>660</c:v>
                </c:pt>
                <c:pt idx="2">
                  <c:v>820</c:v>
                </c:pt>
                <c:pt idx="3">
                  <c:v>820</c:v>
                </c:pt>
                <c:pt idx="4">
                  <c:v>820</c:v>
                </c:pt>
                <c:pt idx="5">
                  <c:v>820</c:v>
                </c:pt>
                <c:pt idx="6">
                  <c:v>820</c:v>
                </c:pt>
                <c:pt idx="7">
                  <c:v>820</c:v>
                </c:pt>
                <c:pt idx="8">
                  <c:v>820</c:v>
                </c:pt>
                <c:pt idx="9">
                  <c:v>820</c:v>
                </c:pt>
                <c:pt idx="10">
                  <c:v>820</c:v>
                </c:pt>
                <c:pt idx="11">
                  <c:v>820</c:v>
                </c:pt>
                <c:pt idx="12">
                  <c:v>820</c:v>
                </c:pt>
                <c:pt idx="13">
                  <c:v>820</c:v>
                </c:pt>
                <c:pt idx="14">
                  <c:v>820</c:v>
                </c:pt>
                <c:pt idx="15">
                  <c:v>820</c:v>
                </c:pt>
                <c:pt idx="16">
                  <c:v>820</c:v>
                </c:pt>
                <c:pt idx="17">
                  <c:v>820</c:v>
                </c:pt>
                <c:pt idx="18">
                  <c:v>820</c:v>
                </c:pt>
                <c:pt idx="19">
                  <c:v>820</c:v>
                </c:pt>
                <c:pt idx="20">
                  <c:v>820</c:v>
                </c:pt>
                <c:pt idx="21">
                  <c:v>820</c:v>
                </c:pt>
                <c:pt idx="22">
                  <c:v>820</c:v>
                </c:pt>
                <c:pt idx="23">
                  <c:v>820</c:v>
                </c:pt>
                <c:pt idx="24">
                  <c:v>820</c:v>
                </c:pt>
                <c:pt idx="25">
                  <c:v>820</c:v>
                </c:pt>
                <c:pt idx="26">
                  <c:v>820</c:v>
                </c:pt>
                <c:pt idx="27">
                  <c:v>820</c:v>
                </c:pt>
                <c:pt idx="28">
                  <c:v>820</c:v>
                </c:pt>
                <c:pt idx="29">
                  <c:v>820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B2-4E57-8C6E-9B84AA3BC52A}"/>
            </c:ext>
          </c:extLst>
        </c:ser>
        <c:ser>
          <c:idx val="4"/>
          <c:order val="7"/>
          <c:tx>
            <c:strRef>
              <c:f>DATA_3!#REF!</c:f>
              <c:strCache>
                <c:ptCount val="1"/>
                <c:pt idx="0">
                  <c:v>Assumption for right DAM / ABUTMENT interface at centerline</c:v>
                </c:pt>
              </c:strCache>
            </c:strRef>
          </c:tx>
          <c:spPr>
            <a:ln w="635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DATA_3!$D$4:$D$33</c:f>
              <c:numCache>
                <c:formatCode>0.00</c:formatCode>
                <c:ptCount val="30"/>
                <c:pt idx="0">
                  <c:v>50</c:v>
                </c:pt>
                <c:pt idx="1">
                  <c:v>83.870967741935488</c:v>
                </c:pt>
                <c:pt idx="2">
                  <c:v>144.47702834799611</c:v>
                </c:pt>
                <c:pt idx="3">
                  <c:v>144.47702834799611</c:v>
                </c:pt>
                <c:pt idx="4">
                  <c:v>144.47702834799611</c:v>
                </c:pt>
                <c:pt idx="5">
                  <c:v>144.47702834799611</c:v>
                </c:pt>
                <c:pt idx="6">
                  <c:v>144.47702834799611</c:v>
                </c:pt>
                <c:pt idx="7">
                  <c:v>144.47702834799611</c:v>
                </c:pt>
                <c:pt idx="8">
                  <c:v>144.47702834799611</c:v>
                </c:pt>
                <c:pt idx="9">
                  <c:v>144.47702834799611</c:v>
                </c:pt>
                <c:pt idx="10">
                  <c:v>144.47702834799611</c:v>
                </c:pt>
                <c:pt idx="11">
                  <c:v>144.47702834799611</c:v>
                </c:pt>
                <c:pt idx="12">
                  <c:v>144.47702834799611</c:v>
                </c:pt>
                <c:pt idx="13">
                  <c:v>144.47702834799611</c:v>
                </c:pt>
                <c:pt idx="14">
                  <c:v>144.47702834799611</c:v>
                </c:pt>
                <c:pt idx="15">
                  <c:v>144.47702834799611</c:v>
                </c:pt>
                <c:pt idx="16">
                  <c:v>144.47702834799611</c:v>
                </c:pt>
                <c:pt idx="17">
                  <c:v>144.47702834799611</c:v>
                </c:pt>
                <c:pt idx="18">
                  <c:v>144.47702834799611</c:v>
                </c:pt>
                <c:pt idx="19">
                  <c:v>144.47702834799611</c:v>
                </c:pt>
                <c:pt idx="20">
                  <c:v>144.47702834799611</c:v>
                </c:pt>
                <c:pt idx="21">
                  <c:v>144.47702834799611</c:v>
                </c:pt>
                <c:pt idx="22">
                  <c:v>144.47702834799611</c:v>
                </c:pt>
                <c:pt idx="23">
                  <c:v>144.47702834799611</c:v>
                </c:pt>
                <c:pt idx="24">
                  <c:v>144.47702834799611</c:v>
                </c:pt>
                <c:pt idx="25">
                  <c:v>144.47702834799611</c:v>
                </c:pt>
                <c:pt idx="26">
                  <c:v>144.47702834799611</c:v>
                </c:pt>
                <c:pt idx="27">
                  <c:v>144.47702834799611</c:v>
                </c:pt>
                <c:pt idx="28">
                  <c:v>144.47702834799611</c:v>
                </c:pt>
                <c:pt idx="29">
                  <c:v>144.47702834799611</c:v>
                </c:pt>
              </c:numCache>
            </c:numRef>
          </c:xVal>
          <c:yVal>
            <c:numRef>
              <c:f>DATA_3!$C$4:$C$33</c:f>
              <c:numCache>
                <c:formatCode>0.00</c:formatCode>
                <c:ptCount val="30"/>
                <c:pt idx="0">
                  <c:v>515</c:v>
                </c:pt>
                <c:pt idx="1">
                  <c:v>620</c:v>
                </c:pt>
                <c:pt idx="2">
                  <c:v>820</c:v>
                </c:pt>
                <c:pt idx="3">
                  <c:v>820</c:v>
                </c:pt>
                <c:pt idx="4">
                  <c:v>820</c:v>
                </c:pt>
                <c:pt idx="5">
                  <c:v>820</c:v>
                </c:pt>
                <c:pt idx="6">
                  <c:v>820</c:v>
                </c:pt>
                <c:pt idx="7">
                  <c:v>820</c:v>
                </c:pt>
                <c:pt idx="8">
                  <c:v>820</c:v>
                </c:pt>
                <c:pt idx="9">
                  <c:v>820</c:v>
                </c:pt>
                <c:pt idx="10">
                  <c:v>820</c:v>
                </c:pt>
                <c:pt idx="11">
                  <c:v>820</c:v>
                </c:pt>
                <c:pt idx="12">
                  <c:v>820</c:v>
                </c:pt>
                <c:pt idx="13">
                  <c:v>820</c:v>
                </c:pt>
                <c:pt idx="14">
                  <c:v>820</c:v>
                </c:pt>
                <c:pt idx="15">
                  <c:v>820</c:v>
                </c:pt>
                <c:pt idx="16">
                  <c:v>820</c:v>
                </c:pt>
                <c:pt idx="17">
                  <c:v>820</c:v>
                </c:pt>
                <c:pt idx="18">
                  <c:v>820</c:v>
                </c:pt>
                <c:pt idx="19">
                  <c:v>820</c:v>
                </c:pt>
                <c:pt idx="20">
                  <c:v>820</c:v>
                </c:pt>
                <c:pt idx="21">
                  <c:v>820</c:v>
                </c:pt>
                <c:pt idx="22">
                  <c:v>820</c:v>
                </c:pt>
                <c:pt idx="23">
                  <c:v>820</c:v>
                </c:pt>
                <c:pt idx="24">
                  <c:v>820</c:v>
                </c:pt>
                <c:pt idx="25">
                  <c:v>820</c:v>
                </c:pt>
                <c:pt idx="26">
                  <c:v>820</c:v>
                </c:pt>
                <c:pt idx="27">
                  <c:v>820</c:v>
                </c:pt>
                <c:pt idx="28">
                  <c:v>820</c:v>
                </c:pt>
                <c:pt idx="29">
                  <c:v>820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AB2-4E57-8C6E-9B84AA3BC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548992"/>
        <c:axId val="314550912"/>
      </c:scatterChart>
      <c:valAx>
        <c:axId val="314548992"/>
        <c:scaling>
          <c:orientation val="minMax"/>
          <c:max val="140"/>
          <c:min val="-140"/>
        </c:scaling>
        <c:delete val="0"/>
        <c:axPos val="b"/>
        <c:majorGridlines>
          <c:spPr>
            <a:ln w="0"/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Distance from Center </a:t>
                </a:r>
                <a:r>
                  <a:rPr lang="de-DE" baseline="0"/>
                  <a:t>Axis Y along Centerline [m]  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43779265793022532"/>
              <c:y val="0.9470545308712263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>
            <a:solidFill>
              <a:schemeClr val="bg1">
                <a:lumMod val="75000"/>
              </a:schemeClr>
            </a:solidFill>
          </a:ln>
        </c:spPr>
        <c:txPr>
          <a:bodyPr rot="5400000" vert="horz"/>
          <a:lstStyle/>
          <a:p>
            <a:pPr>
              <a:defRPr lang="en-US"/>
            </a:pPr>
            <a:endParaRPr lang="en-US"/>
          </a:p>
        </c:txPr>
        <c:crossAx val="314550912"/>
        <c:crosses val="autoZero"/>
        <c:crossBetween val="midCat"/>
        <c:majorUnit val="10"/>
        <c:minorUnit val="2"/>
      </c:valAx>
      <c:valAx>
        <c:axId val="314550912"/>
        <c:scaling>
          <c:orientation val="minMax"/>
          <c:max val="810"/>
          <c:min val="510"/>
        </c:scaling>
        <c:delete val="0"/>
        <c:axPos val="l"/>
        <c:majorGridlines>
          <c:spPr>
            <a:ln w="0"/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314548992"/>
        <c:crosses val="autoZero"/>
        <c:crossBetween val="midCat"/>
        <c:majorUnit val="10"/>
      </c:valAx>
    </c:plotArea>
    <c:legend>
      <c:legendPos val="r"/>
      <c:layout>
        <c:manualLayout>
          <c:xMode val="edge"/>
          <c:yMode val="edge"/>
          <c:x val="3.4702687837812864E-2"/>
          <c:y val="0.71787675548302432"/>
          <c:w val="0.12163512853989207"/>
          <c:h val="0.12843362474649767"/>
        </c:manualLayout>
      </c:layout>
      <c:overlay val="0"/>
      <c:spPr>
        <a:solidFill>
          <a:schemeClr val="bg1"/>
        </a:solidFill>
        <a:ln w="3175">
          <a:solidFill>
            <a:schemeClr val="bg1">
              <a:lumMod val="85000"/>
            </a:schemeClr>
          </a:solidFill>
        </a:ln>
      </c:spPr>
      <c:txPr>
        <a:bodyPr/>
        <a:lstStyle/>
        <a:p>
          <a:pPr>
            <a:defRPr sz="600" baseline="0">
              <a:latin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accent1"/>
      </a:solidFill>
    </a:ln>
    <a:effectLst>
      <a:outerShdw blurRad="50800" dist="50800" dir="5400000" algn="ctr" rotWithShape="0">
        <a:schemeClr val="bg2"/>
      </a:outerShdw>
    </a:effectLst>
  </c:spPr>
  <c:txPr>
    <a:bodyPr/>
    <a:lstStyle/>
    <a:p>
      <a:pPr>
        <a:defRPr sz="900" b="0">
          <a:solidFill>
            <a:sysClr val="windowText" lastClr="000000"/>
          </a:solidFill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 codeName="Chart1"/>
  <sheetViews>
    <sheetView tabSelected="1" zoomScale="70" workbookViewId="0"/>
  </sheetViews>
  <customSheetViews>
    <customSheetView guid="{C673E234-BA11-47DF-937F-4FB7FF0B8CC8}" scale="102" zoomToFit="1">
      <pageMargins left="0.7" right="0.7" top="0.75" bottom="0.75" header="0.3" footer="0.3"/>
    </customSheetView>
    <customSheetView guid="{017B97A8-3D8C-4D10-B004-C21A88BB4848}" scale="102" zoomToFit="1">
      <pageMargins left="0.7" right="0.7" top="0.75" bottom="0.75" header="0.3" footer="0.3"/>
      <pageSetup paperSize="9" orientation="landscape" verticalDpi="0" r:id="rId1"/>
    </customSheetView>
  </customSheetViews>
  <pageMargins left="0.7" right="0.7" top="0.75" bottom="0.75" header="0.3" footer="0.3"/>
  <pageSetup paperSize="9" orientation="landscape" r:id="rId2"/>
  <drawing r:id="rId3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6287750" cy="106407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AE142"/>
  <sheetViews>
    <sheetView zoomScale="70" zoomScaleNormal="70" workbookViewId="0">
      <selection activeCell="V7" sqref="V7:V34"/>
    </sheetView>
  </sheetViews>
  <sheetFormatPr defaultRowHeight="14.6" x14ac:dyDescent="0.4"/>
  <cols>
    <col min="1" max="1" width="2.53515625" style="16" customWidth="1"/>
    <col min="2" max="2" width="44.61328125" style="22" customWidth="1"/>
    <col min="3" max="3" width="12.53515625" style="16" customWidth="1"/>
    <col min="4" max="5" width="12.69140625" style="16" customWidth="1"/>
    <col min="6" max="6" width="6.69140625" style="16" customWidth="1"/>
    <col min="7" max="7" width="2.69140625" style="16" customWidth="1"/>
    <col min="8" max="10" width="10.69140625" style="16" customWidth="1"/>
    <col min="11" max="11" width="2.69140625" style="16" customWidth="1"/>
    <col min="12" max="14" width="13.69140625" style="16" customWidth="1"/>
    <col min="15" max="15" width="2.69140625" style="16" customWidth="1"/>
    <col min="16" max="18" width="13.69140625" style="16" customWidth="1"/>
    <col min="19" max="19" width="2.69140625" style="16" customWidth="1"/>
    <col min="20" max="20" width="13.69140625" style="22" customWidth="1"/>
    <col min="21" max="21" width="2.69140625" style="16" customWidth="1"/>
    <col min="22" max="22" width="13.69140625" style="22" customWidth="1"/>
    <col min="23" max="23" width="6.23046875" style="16" customWidth="1"/>
    <col min="24" max="24" width="11.4609375" style="17" customWidth="1"/>
    <col min="25" max="31" width="9.23046875" style="17"/>
    <col min="32" max="16384" width="9.23046875" style="16"/>
  </cols>
  <sheetData>
    <row r="1" spans="1:26" x14ac:dyDescent="0.4"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83" t="str">
        <f ca="1">INDIRECT("Y"&amp;G6+9)</f>
        <v>m</v>
      </c>
      <c r="Y1" s="83"/>
      <c r="Z1" s="83"/>
    </row>
    <row r="2" spans="1:26" ht="18.45" x14ac:dyDescent="0.5">
      <c r="B2" s="184" t="s">
        <v>128</v>
      </c>
      <c r="C2" s="184"/>
      <c r="D2" s="184"/>
      <c r="E2" s="184"/>
      <c r="F2" s="184"/>
      <c r="G2" s="184"/>
      <c r="H2" s="184"/>
      <c r="I2" s="184"/>
      <c r="J2" s="184"/>
      <c r="L2" s="23"/>
      <c r="M2" s="23"/>
      <c r="N2" s="23"/>
      <c r="P2" s="23"/>
      <c r="Q2" s="23"/>
      <c r="R2" s="23"/>
      <c r="X2" s="83" t="str">
        <f ca="1">INDIRECT("Z"&amp;G6+9)</f>
        <v>m ASL</v>
      </c>
      <c r="Y2" s="83"/>
      <c r="Z2" s="83"/>
    </row>
    <row r="3" spans="1:26" x14ac:dyDescent="0.4">
      <c r="B3" s="16"/>
      <c r="L3" s="23"/>
      <c r="M3" s="23"/>
      <c r="N3" s="23"/>
      <c r="P3" s="23"/>
      <c r="Q3" s="23"/>
      <c r="R3" s="23"/>
      <c r="T3" s="79"/>
      <c r="V3" s="79"/>
      <c r="X3" s="83"/>
      <c r="Y3" s="83"/>
      <c r="Z3" s="83"/>
    </row>
    <row r="4" spans="1:26" ht="15" customHeight="1" x14ac:dyDescent="0.4">
      <c r="A4" s="18"/>
      <c r="B4" s="31" t="s">
        <v>36</v>
      </c>
      <c r="C4" s="186" t="s">
        <v>39</v>
      </c>
      <c r="D4" s="186"/>
      <c r="E4" s="186"/>
      <c r="F4" s="187"/>
      <c r="G4" s="143">
        <f>VALUE(LEFT(C4,1))</f>
        <v>1</v>
      </c>
      <c r="H4" s="175" t="str">
        <f>IF(G4=1, "Arch dam shape = PARBOLIC","Arch dam shape = ELLIPSOIDAL")</f>
        <v>Arch dam shape = PARBOLIC</v>
      </c>
      <c r="I4" s="176"/>
      <c r="J4" s="177"/>
      <c r="K4" s="19"/>
      <c r="L4" s="181" t="s">
        <v>126</v>
      </c>
      <c r="M4" s="182"/>
      <c r="N4" s="183"/>
      <c r="O4" s="19"/>
      <c r="P4" s="181" t="s">
        <v>127</v>
      </c>
      <c r="Q4" s="182"/>
      <c r="R4" s="183"/>
      <c r="S4" s="19"/>
      <c r="T4" s="78" t="s">
        <v>49</v>
      </c>
      <c r="U4" s="20"/>
      <c r="V4" s="78" t="s">
        <v>99</v>
      </c>
      <c r="W4" s="20"/>
      <c r="X4" s="141" t="s">
        <v>39</v>
      </c>
      <c r="Y4" s="142" t="s">
        <v>55</v>
      </c>
      <c r="Z4" s="83"/>
    </row>
    <row r="5" spans="1:26" x14ac:dyDescent="0.4">
      <c r="B5" s="32" t="s">
        <v>37</v>
      </c>
      <c r="C5" s="188" t="s">
        <v>41</v>
      </c>
      <c r="D5" s="188"/>
      <c r="E5" s="188"/>
      <c r="F5" s="189"/>
      <c r="G5" s="143">
        <f>VALUE(LEFT(C5,1))</f>
        <v>1</v>
      </c>
      <c r="H5" s="65" t="s">
        <v>123</v>
      </c>
      <c r="I5" s="66" t="str">
        <f>IF(G4=1,"E","A")</f>
        <v>E</v>
      </c>
      <c r="J5" s="70" t="str">
        <f>IF(G4=1,"F","B")</f>
        <v>F</v>
      </c>
      <c r="K5" s="22"/>
      <c r="L5" s="153" t="s">
        <v>129</v>
      </c>
      <c r="M5" s="159">
        <v>-25</v>
      </c>
      <c r="N5" s="154" t="str">
        <f ca="1">$X$1</f>
        <v>m</v>
      </c>
      <c r="O5" s="22"/>
      <c r="P5" s="153" t="s">
        <v>130</v>
      </c>
      <c r="Q5" s="159">
        <v>50</v>
      </c>
      <c r="R5" s="154" t="str">
        <f ca="1">$X$1</f>
        <v>m</v>
      </c>
      <c r="S5" s="22"/>
      <c r="T5" s="51" t="str">
        <f>IF(G5=1,"S_V","PSI_V")</f>
        <v>S_V</v>
      </c>
      <c r="U5" s="22"/>
      <c r="V5" s="51" t="s">
        <v>125</v>
      </c>
      <c r="W5" s="22"/>
      <c r="X5" s="141" t="s">
        <v>40</v>
      </c>
      <c r="Y5" s="143" t="s">
        <v>55</v>
      </c>
      <c r="Z5" s="83"/>
    </row>
    <row r="6" spans="1:26" x14ac:dyDescent="0.4">
      <c r="B6" s="33" t="s">
        <v>38</v>
      </c>
      <c r="C6" s="190" t="s">
        <v>61</v>
      </c>
      <c r="D6" s="190"/>
      <c r="E6" s="190"/>
      <c r="F6" s="191"/>
      <c r="G6" s="143">
        <f>VALUE(LEFT(C6,1))</f>
        <v>1</v>
      </c>
      <c r="H6" s="63" t="str">
        <f ca="1">X$2</f>
        <v>m ASL</v>
      </c>
      <c r="I6" s="64" t="str">
        <f ca="1">X$1</f>
        <v>m</v>
      </c>
      <c r="J6" s="71" t="str">
        <f ca="1">X$1</f>
        <v>m</v>
      </c>
      <c r="K6" s="22"/>
      <c r="L6" s="82"/>
      <c r="O6" s="22"/>
      <c r="P6" s="82"/>
      <c r="S6" s="22"/>
      <c r="T6" s="52" t="str">
        <f ca="1">I$33</f>
        <v>m</v>
      </c>
      <c r="U6" s="22"/>
      <c r="V6" s="52" t="str">
        <f ca="1">$X$2</f>
        <v>m ASL</v>
      </c>
      <c r="W6" s="24"/>
      <c r="X6" s="149" t="s">
        <v>109</v>
      </c>
      <c r="Y6" s="144"/>
      <c r="Z6" s="83"/>
    </row>
    <row r="7" spans="1:26" x14ac:dyDescent="0.4">
      <c r="A7" s="26"/>
      <c r="H7" s="56">
        <f>$D$12</f>
        <v>799</v>
      </c>
      <c r="I7" s="30">
        <v>396.18</v>
      </c>
      <c r="J7" s="96">
        <v>99.05</v>
      </c>
      <c r="K7" s="22"/>
      <c r="L7" s="175" t="s">
        <v>101</v>
      </c>
      <c r="M7" s="176"/>
      <c r="N7" s="177"/>
      <c r="O7" s="22"/>
      <c r="P7" s="175" t="s">
        <v>102</v>
      </c>
      <c r="Q7" s="176"/>
      <c r="R7" s="177"/>
      <c r="S7" s="22"/>
      <c r="T7" s="94">
        <v>-175</v>
      </c>
      <c r="U7" s="24"/>
      <c r="V7" s="94">
        <v>795</v>
      </c>
      <c r="W7" s="27"/>
      <c r="X7" s="141" t="s">
        <v>41</v>
      </c>
      <c r="Y7" s="144" t="s">
        <v>55</v>
      </c>
      <c r="Z7" s="83"/>
    </row>
    <row r="8" spans="1:26" x14ac:dyDescent="0.4">
      <c r="B8" s="37" t="s">
        <v>9</v>
      </c>
      <c r="C8" s="38" t="s">
        <v>8</v>
      </c>
      <c r="D8" s="192" t="s">
        <v>50</v>
      </c>
      <c r="E8" s="193"/>
      <c r="F8" s="39"/>
      <c r="H8" s="98">
        <v>740</v>
      </c>
      <c r="I8" s="30">
        <v>351.04</v>
      </c>
      <c r="J8" s="96">
        <v>87.76</v>
      </c>
      <c r="K8" s="22"/>
      <c r="L8" s="69" t="s">
        <v>23</v>
      </c>
      <c r="M8" s="68" t="s">
        <v>24</v>
      </c>
      <c r="N8" s="76" t="s">
        <v>48</v>
      </c>
      <c r="O8" s="22"/>
      <c r="P8" s="69" t="s">
        <v>23</v>
      </c>
      <c r="Q8" s="68" t="s">
        <v>24</v>
      </c>
      <c r="R8" s="76" t="s">
        <v>48</v>
      </c>
      <c r="S8" s="22"/>
      <c r="T8" s="94">
        <v>-150</v>
      </c>
      <c r="U8" s="24"/>
      <c r="V8" s="94">
        <v>785</v>
      </c>
      <c r="W8" s="27"/>
      <c r="X8" s="141" t="s">
        <v>42</v>
      </c>
      <c r="Y8" s="144" t="s">
        <v>55</v>
      </c>
      <c r="Z8" s="83"/>
    </row>
    <row r="9" spans="1:26" x14ac:dyDescent="0.4">
      <c r="B9" s="34" t="s">
        <v>51</v>
      </c>
      <c r="C9" s="59" t="s">
        <v>26</v>
      </c>
      <c r="D9" s="194">
        <v>1005</v>
      </c>
      <c r="E9" s="195"/>
      <c r="F9" s="43" t="str">
        <f ca="1">$X$1</f>
        <v>m</v>
      </c>
      <c r="H9" s="98">
        <v>615</v>
      </c>
      <c r="I9" s="30">
        <v>296.56</v>
      </c>
      <c r="J9" s="96">
        <v>74.14</v>
      </c>
      <c r="K9" s="22"/>
      <c r="L9" s="50" t="str">
        <f ca="1">$X$2</f>
        <v>m ASL</v>
      </c>
      <c r="M9" s="54" t="str">
        <f ca="1">$X$2</f>
        <v>m ASL</v>
      </c>
      <c r="N9" s="77"/>
      <c r="O9" s="22"/>
      <c r="P9" s="50" t="str">
        <f ca="1">$X$2</f>
        <v>m ASL</v>
      </c>
      <c r="Q9" s="54" t="str">
        <f ca="1">$X$2</f>
        <v>m ASL</v>
      </c>
      <c r="R9" s="77"/>
      <c r="S9" s="22"/>
      <c r="T9" s="94">
        <v>-125</v>
      </c>
      <c r="U9" s="24"/>
      <c r="V9" s="94">
        <v>775</v>
      </c>
      <c r="W9" s="27"/>
      <c r="X9" s="143"/>
      <c r="Y9" s="144"/>
      <c r="Z9" s="83"/>
    </row>
    <row r="10" spans="1:26" x14ac:dyDescent="0.4">
      <c r="B10" s="34" t="s">
        <v>52</v>
      </c>
      <c r="C10" s="59" t="s">
        <v>25</v>
      </c>
      <c r="D10" s="194">
        <v>40</v>
      </c>
      <c r="E10" s="195"/>
      <c r="F10" s="43" t="str">
        <f ca="1">$X$1</f>
        <v>m</v>
      </c>
      <c r="H10" s="98">
        <v>515</v>
      </c>
      <c r="I10" s="30">
        <v>266.77999999999997</v>
      </c>
      <c r="J10" s="96">
        <v>66.69</v>
      </c>
      <c r="K10" s="22"/>
      <c r="L10" s="53">
        <f>$D$13</f>
        <v>515</v>
      </c>
      <c r="M10" s="160">
        <v>660</v>
      </c>
      <c r="N10" s="161">
        <v>2</v>
      </c>
      <c r="O10" s="22"/>
      <c r="P10" s="53">
        <f>$D$13</f>
        <v>515</v>
      </c>
      <c r="Q10" s="162">
        <v>620</v>
      </c>
      <c r="R10" s="163">
        <v>3.1</v>
      </c>
      <c r="S10" s="22"/>
      <c r="T10" s="94">
        <v>-100</v>
      </c>
      <c r="U10" s="24"/>
      <c r="V10" s="94">
        <v>765</v>
      </c>
      <c r="W10" s="27"/>
      <c r="X10" s="141" t="s">
        <v>61</v>
      </c>
      <c r="Y10" s="144" t="s">
        <v>0</v>
      </c>
      <c r="Z10" s="83" t="s">
        <v>58</v>
      </c>
    </row>
    <row r="11" spans="1:26" x14ac:dyDescent="0.4">
      <c r="B11" s="34" t="s">
        <v>111</v>
      </c>
      <c r="C11" s="148" t="s">
        <v>29</v>
      </c>
      <c r="D11" s="194">
        <v>4</v>
      </c>
      <c r="E11" s="195"/>
      <c r="F11" s="43" t="s">
        <v>3</v>
      </c>
      <c r="H11" s="99"/>
      <c r="I11" s="44"/>
      <c r="J11" s="97"/>
      <c r="K11" s="27"/>
      <c r="L11" s="49">
        <f>IF(M11&lt;&gt;0,M10,"")</f>
        <v>660</v>
      </c>
      <c r="M11" s="90">
        <v>820</v>
      </c>
      <c r="N11" s="91">
        <v>4</v>
      </c>
      <c r="O11" s="27"/>
      <c r="P11" s="49">
        <f>IF(Q11&lt;&gt;0,Q10,"")</f>
        <v>620</v>
      </c>
      <c r="Q11" s="90">
        <v>820</v>
      </c>
      <c r="R11" s="91">
        <v>3.3</v>
      </c>
      <c r="S11" s="27"/>
      <c r="T11" s="94">
        <v>-75</v>
      </c>
      <c r="U11" s="24"/>
      <c r="V11" s="94">
        <v>755</v>
      </c>
      <c r="W11" s="27"/>
      <c r="X11" s="141" t="s">
        <v>62</v>
      </c>
      <c r="Y11" s="144" t="s">
        <v>57</v>
      </c>
      <c r="Z11" s="83" t="s">
        <v>59</v>
      </c>
    </row>
    <row r="12" spans="1:26" x14ac:dyDescent="0.4">
      <c r="A12" s="17"/>
      <c r="B12" s="35" t="s">
        <v>1</v>
      </c>
      <c r="C12" s="155" t="s">
        <v>27</v>
      </c>
      <c r="D12" s="173">
        <v>799</v>
      </c>
      <c r="E12" s="174"/>
      <c r="F12" s="152" t="str">
        <f ca="1">$X$2</f>
        <v>m ASL</v>
      </c>
      <c r="G12" s="17"/>
      <c r="K12" s="19"/>
      <c r="L12" s="49" t="str">
        <f t="shared" ref="L12:L34" si="0">IF(M12&lt;&gt;0,M11,"")</f>
        <v/>
      </c>
      <c r="M12" s="90"/>
      <c r="N12" s="91"/>
      <c r="O12" s="22"/>
      <c r="P12" s="49" t="str">
        <f>IF(Q12&lt;&gt;0,Q11,"")</f>
        <v/>
      </c>
      <c r="Q12" s="90"/>
      <c r="R12" s="91"/>
      <c r="S12" s="19"/>
      <c r="T12" s="94">
        <v>-50</v>
      </c>
      <c r="U12" s="27"/>
      <c r="V12" s="94">
        <v>745</v>
      </c>
      <c r="W12" s="27"/>
      <c r="X12" s="141" t="s">
        <v>63</v>
      </c>
      <c r="Y12" s="144" t="s">
        <v>56</v>
      </c>
      <c r="Z12" s="83" t="s">
        <v>60</v>
      </c>
    </row>
    <row r="13" spans="1:26" x14ac:dyDescent="0.4">
      <c r="B13" s="35" t="s">
        <v>2</v>
      </c>
      <c r="C13" s="155" t="s">
        <v>28</v>
      </c>
      <c r="D13" s="169">
        <v>515</v>
      </c>
      <c r="E13" s="170"/>
      <c r="F13" s="152" t="str">
        <f ca="1">$X$2</f>
        <v>m ASL</v>
      </c>
      <c r="H13" s="175" t="s">
        <v>120</v>
      </c>
      <c r="I13" s="176"/>
      <c r="J13" s="177"/>
      <c r="K13" s="22"/>
      <c r="L13" s="49" t="str">
        <f t="shared" si="0"/>
        <v/>
      </c>
      <c r="M13" s="90"/>
      <c r="N13" s="91"/>
      <c r="O13" s="27"/>
      <c r="P13" s="49" t="str">
        <f t="shared" ref="P13:P29" si="1">IF(Q13&lt;&gt;0,Q12,"")</f>
        <v/>
      </c>
      <c r="Q13" s="90"/>
      <c r="R13" s="91"/>
      <c r="S13" s="22"/>
      <c r="T13" s="94">
        <v>-25</v>
      </c>
      <c r="U13" s="20"/>
      <c r="V13" s="94">
        <v>735</v>
      </c>
      <c r="W13" s="27"/>
      <c r="X13" s="23"/>
      <c r="Y13" s="25"/>
    </row>
    <row r="14" spans="1:26" x14ac:dyDescent="0.4">
      <c r="B14" s="34" t="s">
        <v>112</v>
      </c>
      <c r="C14" s="59" t="s">
        <v>103</v>
      </c>
      <c r="D14" s="171">
        <v>2</v>
      </c>
      <c r="E14" s="172"/>
      <c r="F14" s="61" t="s">
        <v>4</v>
      </c>
      <c r="H14" s="67" t="s">
        <v>123</v>
      </c>
      <c r="I14" s="68" t="s">
        <v>121</v>
      </c>
      <c r="J14" s="72" t="s">
        <v>122</v>
      </c>
      <c r="K14" s="22"/>
      <c r="L14" s="49" t="str">
        <f t="shared" si="0"/>
        <v/>
      </c>
      <c r="M14" s="90"/>
      <c r="N14" s="91"/>
      <c r="O14" s="22"/>
      <c r="P14" s="49" t="str">
        <f t="shared" si="1"/>
        <v/>
      </c>
      <c r="Q14" s="90"/>
      <c r="R14" s="91"/>
      <c r="S14" s="22"/>
      <c r="T14" s="94">
        <v>0</v>
      </c>
      <c r="U14" s="22"/>
      <c r="V14" s="94">
        <v>725</v>
      </c>
      <c r="W14" s="27"/>
      <c r="X14" s="23"/>
      <c r="Y14" s="25"/>
    </row>
    <row r="15" spans="1:26" ht="15" customHeight="1" x14ac:dyDescent="0.4">
      <c r="A15" s="26"/>
      <c r="B15" s="34" t="s">
        <v>113</v>
      </c>
      <c r="C15" s="59" t="s">
        <v>104</v>
      </c>
      <c r="D15" s="171">
        <v>1</v>
      </c>
      <c r="E15" s="172"/>
      <c r="F15" s="62" t="s">
        <v>5</v>
      </c>
      <c r="G15" s="178"/>
      <c r="H15" s="55" t="str">
        <f ca="1">X$2</f>
        <v>m ASL</v>
      </c>
      <c r="I15" s="54" t="str">
        <f ca="1">X$1</f>
        <v>m</v>
      </c>
      <c r="J15" s="73" t="str">
        <f ca="1">X$1</f>
        <v>m</v>
      </c>
      <c r="K15" s="22"/>
      <c r="L15" s="49" t="str">
        <f t="shared" si="0"/>
        <v/>
      </c>
      <c r="M15" s="90"/>
      <c r="N15" s="91"/>
      <c r="O15" s="27"/>
      <c r="P15" s="49" t="str">
        <f t="shared" si="1"/>
        <v/>
      </c>
      <c r="Q15" s="90"/>
      <c r="R15" s="91"/>
      <c r="S15" s="22"/>
      <c r="T15" s="94">
        <v>25</v>
      </c>
      <c r="U15" s="22"/>
      <c r="V15" s="94">
        <v>715</v>
      </c>
      <c r="W15" s="27"/>
      <c r="X15" s="23"/>
      <c r="Y15" s="25"/>
    </row>
    <row r="16" spans="1:26" x14ac:dyDescent="0.4">
      <c r="B16" s="35" t="str">
        <f>IF(G5=2,"Distance to center of reference cylinder","not used")</f>
        <v>not used</v>
      </c>
      <c r="C16" s="59" t="str">
        <f>IF(G5=2,"L1","")</f>
        <v/>
      </c>
      <c r="D16" s="164">
        <v>200</v>
      </c>
      <c r="E16" s="168"/>
      <c r="F16" s="43" t="str">
        <f>IF(G5=2,$X$1,"")</f>
        <v/>
      </c>
      <c r="G16" s="178"/>
      <c r="H16" s="56">
        <f>$D$12</f>
        <v>799</v>
      </c>
      <c r="I16" s="30">
        <v>14</v>
      </c>
      <c r="J16" s="96">
        <v>5</v>
      </c>
      <c r="K16" s="22"/>
      <c r="L16" s="49" t="str">
        <f t="shared" si="0"/>
        <v/>
      </c>
      <c r="M16" s="90"/>
      <c r="N16" s="91"/>
      <c r="O16" s="22"/>
      <c r="P16" s="49" t="str">
        <f t="shared" si="1"/>
        <v/>
      </c>
      <c r="Q16" s="90"/>
      <c r="R16" s="91"/>
      <c r="S16" s="22"/>
      <c r="T16" s="94">
        <v>50</v>
      </c>
      <c r="U16" s="24"/>
      <c r="V16" s="94">
        <v>705</v>
      </c>
      <c r="W16" s="27"/>
      <c r="X16" s="23"/>
      <c r="Y16" s="25"/>
    </row>
    <row r="17" spans="1:25" x14ac:dyDescent="0.4">
      <c r="B17" s="36" t="str">
        <f>IF(G5=2,"Reference cylinder radius","not used")</f>
        <v>not used</v>
      </c>
      <c r="C17" s="60" t="str">
        <f>IF(G5=2,"R1","")</f>
        <v/>
      </c>
      <c r="D17" s="179">
        <v>210</v>
      </c>
      <c r="E17" s="185"/>
      <c r="F17" s="45" t="str">
        <f>IF(G5=2,$X$1,"")</f>
        <v/>
      </c>
      <c r="G17" s="178"/>
      <c r="H17" s="98">
        <v>775</v>
      </c>
      <c r="I17" s="30">
        <v>18.34</v>
      </c>
      <c r="J17" s="96">
        <v>-2.73</v>
      </c>
      <c r="K17" s="22"/>
      <c r="L17" s="49" t="str">
        <f t="shared" si="0"/>
        <v/>
      </c>
      <c r="M17" s="90"/>
      <c r="N17" s="91"/>
      <c r="O17" s="27"/>
      <c r="P17" s="49" t="str">
        <f t="shared" si="1"/>
        <v/>
      </c>
      <c r="Q17" s="90"/>
      <c r="R17" s="91"/>
      <c r="S17" s="22"/>
      <c r="T17" s="94">
        <v>75</v>
      </c>
      <c r="U17" s="24"/>
      <c r="V17" s="94">
        <v>695</v>
      </c>
      <c r="W17" s="27"/>
      <c r="X17" s="23"/>
      <c r="Y17" s="25"/>
    </row>
    <row r="18" spans="1:25" x14ac:dyDescent="0.4">
      <c r="F18" s="22"/>
      <c r="G18" s="178"/>
      <c r="H18" s="98">
        <v>641.9</v>
      </c>
      <c r="I18" s="30">
        <v>43</v>
      </c>
      <c r="J18" s="96">
        <v>-21.5</v>
      </c>
      <c r="K18" s="22"/>
      <c r="L18" s="49" t="str">
        <f t="shared" si="0"/>
        <v/>
      </c>
      <c r="M18" s="90"/>
      <c r="N18" s="91"/>
      <c r="O18" s="22"/>
      <c r="P18" s="49" t="str">
        <f t="shared" si="1"/>
        <v/>
      </c>
      <c r="Q18" s="90"/>
      <c r="R18" s="91"/>
      <c r="S18" s="22"/>
      <c r="T18" s="94">
        <v>100</v>
      </c>
      <c r="U18" s="24"/>
      <c r="V18" s="94">
        <v>685</v>
      </c>
      <c r="W18" s="27"/>
      <c r="X18" s="23"/>
      <c r="Y18" s="25"/>
    </row>
    <row r="19" spans="1:25" ht="15" customHeight="1" x14ac:dyDescent="0.4">
      <c r="A19" s="26"/>
      <c r="B19" s="37" t="s">
        <v>9</v>
      </c>
      <c r="C19" s="38" t="s">
        <v>8</v>
      </c>
      <c r="D19" s="40" t="s">
        <v>6</v>
      </c>
      <c r="E19" s="40" t="s">
        <v>7</v>
      </c>
      <c r="F19" s="39"/>
      <c r="G19" s="178"/>
      <c r="H19" s="98">
        <v>515</v>
      </c>
      <c r="I19" s="30">
        <v>62</v>
      </c>
      <c r="J19" s="96">
        <v>-12.67</v>
      </c>
      <c r="K19" s="20"/>
      <c r="L19" s="49" t="str">
        <f t="shared" si="0"/>
        <v/>
      </c>
      <c r="M19" s="90"/>
      <c r="N19" s="91"/>
      <c r="O19" s="27"/>
      <c r="P19" s="49" t="str">
        <f t="shared" si="1"/>
        <v/>
      </c>
      <c r="Q19" s="90"/>
      <c r="R19" s="91"/>
      <c r="S19" s="20"/>
      <c r="T19" s="94">
        <v>125</v>
      </c>
      <c r="U19" s="24"/>
      <c r="V19" s="94">
        <v>675</v>
      </c>
      <c r="W19" s="27"/>
    </row>
    <row r="20" spans="1:25" x14ac:dyDescent="0.4">
      <c r="A20" s="26"/>
      <c r="B20" s="41" t="str">
        <f>IF(G5=2,"Angle defining max. arch dam extent","Center line length defining max. arch dam extent")</f>
        <v>Center line length defining max. arch dam extent</v>
      </c>
      <c r="C20" s="156" t="str">
        <f>IF(G$5=2,"PHI_L  PHI_R","L2_L  L2_R")</f>
        <v>L2_L  L2_R</v>
      </c>
      <c r="D20" s="157">
        <v>-200</v>
      </c>
      <c r="E20" s="157">
        <v>200</v>
      </c>
      <c r="F20" s="42" t="str">
        <f ca="1">IF(G$5=2,"°",$X$1)</f>
        <v>m</v>
      </c>
      <c r="G20" s="178"/>
      <c r="H20" s="99"/>
      <c r="I20" s="44"/>
      <c r="J20" s="97"/>
      <c r="K20" s="19"/>
      <c r="L20" s="49" t="str">
        <f t="shared" si="0"/>
        <v/>
      </c>
      <c r="M20" s="90"/>
      <c r="N20" s="91"/>
      <c r="O20" s="22"/>
      <c r="P20" s="49" t="str">
        <f t="shared" si="1"/>
        <v/>
      </c>
      <c r="Q20" s="90"/>
      <c r="R20" s="91"/>
      <c r="S20" s="19"/>
      <c r="T20" s="94">
        <v>150</v>
      </c>
      <c r="U20" s="20"/>
      <c r="V20" s="94">
        <v>665</v>
      </c>
      <c r="W20" s="27"/>
    </row>
    <row r="21" spans="1:25" x14ac:dyDescent="0.4">
      <c r="A21" s="26"/>
      <c r="B21" s="34" t="s">
        <v>114</v>
      </c>
      <c r="C21" s="59" t="s">
        <v>105</v>
      </c>
      <c r="D21" s="30">
        <v>5</v>
      </c>
      <c r="E21" s="30">
        <v>5</v>
      </c>
      <c r="F21" s="43" t="str">
        <f ca="1">$X$1</f>
        <v>m</v>
      </c>
      <c r="G21" s="178"/>
      <c r="H21" s="27"/>
      <c r="I21" s="26"/>
      <c r="J21" s="20"/>
      <c r="K21" s="22"/>
      <c r="L21" s="49" t="str">
        <f t="shared" si="0"/>
        <v/>
      </c>
      <c r="M21" s="90"/>
      <c r="N21" s="91"/>
      <c r="O21" s="27"/>
      <c r="P21" s="49" t="str">
        <f t="shared" si="1"/>
        <v/>
      </c>
      <c r="Q21" s="90"/>
      <c r="R21" s="91"/>
      <c r="S21" s="22"/>
      <c r="T21" s="94">
        <v>175</v>
      </c>
      <c r="U21" s="20"/>
      <c r="V21" s="94">
        <v>655</v>
      </c>
      <c r="W21" s="27"/>
    </row>
    <row r="22" spans="1:25" ht="15" customHeight="1" x14ac:dyDescent="0.4">
      <c r="A22" s="26"/>
      <c r="B22" s="34" t="s">
        <v>115</v>
      </c>
      <c r="C22" s="59" t="s">
        <v>106</v>
      </c>
      <c r="D22" s="30">
        <v>5</v>
      </c>
      <c r="E22" s="30">
        <v>5</v>
      </c>
      <c r="F22" s="43" t="str">
        <f ca="1">$X$1</f>
        <v>m</v>
      </c>
      <c r="G22" s="178"/>
      <c r="H22" s="175" t="s">
        <v>43</v>
      </c>
      <c r="I22" s="176"/>
      <c r="J22" s="177"/>
      <c r="K22" s="22"/>
      <c r="L22" s="49" t="str">
        <f t="shared" si="0"/>
        <v/>
      </c>
      <c r="M22" s="90"/>
      <c r="N22" s="91"/>
      <c r="O22" s="22"/>
      <c r="P22" s="49" t="str">
        <f t="shared" si="1"/>
        <v/>
      </c>
      <c r="Q22" s="90"/>
      <c r="R22" s="91"/>
      <c r="S22" s="22"/>
      <c r="T22" s="94"/>
      <c r="U22" s="22"/>
      <c r="V22" s="94">
        <v>645</v>
      </c>
      <c r="W22" s="27"/>
    </row>
    <row r="23" spans="1:25" x14ac:dyDescent="0.4">
      <c r="A23" s="26"/>
      <c r="B23" s="34" t="s">
        <v>116</v>
      </c>
      <c r="C23" s="59" t="s">
        <v>110</v>
      </c>
      <c r="D23" s="30">
        <v>0.7</v>
      </c>
      <c r="E23" s="30">
        <v>0.7</v>
      </c>
      <c r="F23" s="43"/>
      <c r="G23" s="178"/>
      <c r="H23" s="67" t="s">
        <v>123</v>
      </c>
      <c r="I23" s="68" t="s">
        <v>124</v>
      </c>
      <c r="J23" s="72"/>
      <c r="K23" s="22"/>
      <c r="L23" s="49" t="str">
        <f t="shared" si="0"/>
        <v/>
      </c>
      <c r="M23" s="90"/>
      <c r="N23" s="91"/>
      <c r="O23" s="27"/>
      <c r="P23" s="49" t="str">
        <f t="shared" si="1"/>
        <v/>
      </c>
      <c r="Q23" s="90"/>
      <c r="R23" s="91"/>
      <c r="S23" s="22"/>
      <c r="T23" s="94"/>
      <c r="U23" s="24"/>
      <c r="V23" s="94">
        <v>635</v>
      </c>
      <c r="W23" s="27"/>
    </row>
    <row r="24" spans="1:25" ht="15" customHeight="1" x14ac:dyDescent="0.4">
      <c r="A24" s="26"/>
      <c r="B24" s="34" t="s">
        <v>163</v>
      </c>
      <c r="C24" s="59" t="s">
        <v>107</v>
      </c>
      <c r="D24" s="30">
        <v>45</v>
      </c>
      <c r="E24" s="30">
        <v>45</v>
      </c>
      <c r="F24" s="43" t="s">
        <v>3</v>
      </c>
      <c r="G24" s="178"/>
      <c r="H24" s="55" t="str">
        <f ca="1">X$2</f>
        <v>m ASL</v>
      </c>
      <c r="I24" s="54" t="str">
        <f ca="1">X$1</f>
        <v>m</v>
      </c>
      <c r="J24" s="73"/>
      <c r="K24" s="22"/>
      <c r="L24" s="49" t="str">
        <f t="shared" si="0"/>
        <v/>
      </c>
      <c r="M24" s="90"/>
      <c r="N24" s="91"/>
      <c r="O24" s="22"/>
      <c r="P24" s="49" t="str">
        <f t="shared" si="1"/>
        <v/>
      </c>
      <c r="Q24" s="90"/>
      <c r="R24" s="91"/>
      <c r="S24" s="22"/>
      <c r="T24" s="94"/>
      <c r="U24" s="24"/>
      <c r="V24" s="94">
        <v>625</v>
      </c>
      <c r="W24" s="27"/>
    </row>
    <row r="25" spans="1:25" x14ac:dyDescent="0.4">
      <c r="B25" s="36" t="s">
        <v>164</v>
      </c>
      <c r="C25" s="60" t="s">
        <v>108</v>
      </c>
      <c r="D25" s="44">
        <v>60</v>
      </c>
      <c r="E25" s="44">
        <v>60</v>
      </c>
      <c r="F25" s="45" t="s">
        <v>3</v>
      </c>
      <c r="G25" s="178"/>
      <c r="H25" s="56">
        <f>$D$12</f>
        <v>799</v>
      </c>
      <c r="I25" s="30">
        <v>10</v>
      </c>
      <c r="J25" s="74"/>
      <c r="K25" s="22"/>
      <c r="L25" s="49" t="str">
        <f t="shared" si="0"/>
        <v/>
      </c>
      <c r="M25" s="90"/>
      <c r="N25" s="91"/>
      <c r="O25" s="27"/>
      <c r="P25" s="49" t="str">
        <f t="shared" si="1"/>
        <v/>
      </c>
      <c r="Q25" s="90"/>
      <c r="R25" s="91"/>
      <c r="S25" s="22"/>
      <c r="T25" s="94"/>
      <c r="U25" s="24"/>
      <c r="V25" s="94">
        <v>615</v>
      </c>
      <c r="W25" s="27"/>
      <c r="X25" s="23"/>
      <c r="Y25" s="25"/>
    </row>
    <row r="26" spans="1:25" x14ac:dyDescent="0.4">
      <c r="G26" s="178"/>
      <c r="H26" s="98">
        <v>515</v>
      </c>
      <c r="I26" s="30">
        <v>0</v>
      </c>
      <c r="J26" s="74"/>
      <c r="K26" s="22"/>
      <c r="L26" s="49" t="str">
        <f t="shared" si="0"/>
        <v/>
      </c>
      <c r="M26" s="90"/>
      <c r="N26" s="91"/>
      <c r="O26" s="22"/>
      <c r="P26" s="49" t="str">
        <f t="shared" si="1"/>
        <v/>
      </c>
      <c r="Q26" s="90"/>
      <c r="R26" s="91"/>
      <c r="S26" s="22"/>
      <c r="T26" s="94"/>
      <c r="U26" s="24"/>
      <c r="V26" s="94">
        <v>605</v>
      </c>
      <c r="W26" s="27"/>
      <c r="X26" s="23"/>
      <c r="Y26" s="25"/>
    </row>
    <row r="27" spans="1:25" ht="15" customHeight="1" x14ac:dyDescent="0.4">
      <c r="A27" s="26"/>
      <c r="B27" s="86" t="s">
        <v>53</v>
      </c>
      <c r="C27" s="87"/>
      <c r="D27" s="150"/>
      <c r="E27" s="150"/>
      <c r="F27" s="88"/>
      <c r="G27" s="178"/>
      <c r="H27" s="98"/>
      <c r="I27" s="30"/>
      <c r="J27" s="74"/>
      <c r="K27" s="19"/>
      <c r="L27" s="49" t="str">
        <f t="shared" si="0"/>
        <v/>
      </c>
      <c r="M27" s="90"/>
      <c r="N27" s="91"/>
      <c r="O27" s="27"/>
      <c r="P27" s="49" t="str">
        <f t="shared" si="1"/>
        <v/>
      </c>
      <c r="Q27" s="90"/>
      <c r="R27" s="91"/>
      <c r="S27" s="19"/>
      <c r="T27" s="94"/>
      <c r="U27" s="24"/>
      <c r="V27" s="94">
        <v>595</v>
      </c>
      <c r="W27" s="27"/>
      <c r="X27" s="23"/>
      <c r="Y27" s="25"/>
    </row>
    <row r="28" spans="1:25" x14ac:dyDescent="0.4">
      <c r="A28" s="26"/>
      <c r="B28" s="46" t="s">
        <v>9</v>
      </c>
      <c r="C28" s="84" t="s">
        <v>8</v>
      </c>
      <c r="D28" s="151" t="s">
        <v>6</v>
      </c>
      <c r="E28" s="151" t="s">
        <v>7</v>
      </c>
      <c r="F28" s="85"/>
      <c r="G28" s="178"/>
      <c r="H28" s="98"/>
      <c r="I28" s="30"/>
      <c r="J28" s="74"/>
      <c r="K28" s="22"/>
      <c r="L28" s="49" t="str">
        <f t="shared" si="0"/>
        <v/>
      </c>
      <c r="M28" s="90"/>
      <c r="N28" s="91"/>
      <c r="O28" s="22"/>
      <c r="P28" s="49" t="str">
        <f t="shared" si="1"/>
        <v/>
      </c>
      <c r="Q28" s="90"/>
      <c r="R28" s="91"/>
      <c r="S28" s="22"/>
      <c r="T28" s="94"/>
      <c r="U28" s="20"/>
      <c r="V28" s="94">
        <v>585</v>
      </c>
      <c r="W28" s="27"/>
      <c r="X28" s="23"/>
      <c r="Y28" s="25"/>
    </row>
    <row r="29" spans="1:25" x14ac:dyDescent="0.4">
      <c r="A29" s="26"/>
      <c r="B29" s="47" t="s">
        <v>54</v>
      </c>
      <c r="C29" s="89" t="s">
        <v>133</v>
      </c>
      <c r="D29" s="164">
        <v>-150</v>
      </c>
      <c r="E29" s="168"/>
      <c r="F29" s="43" t="str">
        <f ca="1">$X$1</f>
        <v>m</v>
      </c>
      <c r="G29" s="178"/>
      <c r="H29" s="99"/>
      <c r="I29" s="44"/>
      <c r="J29" s="75"/>
      <c r="K29" s="22"/>
      <c r="L29" s="49" t="str">
        <f t="shared" si="0"/>
        <v/>
      </c>
      <c r="M29" s="90"/>
      <c r="N29" s="91"/>
      <c r="O29" s="27"/>
      <c r="P29" s="80" t="str">
        <f t="shared" si="1"/>
        <v/>
      </c>
      <c r="Q29" s="90"/>
      <c r="R29" s="91"/>
      <c r="S29" s="22"/>
      <c r="T29" s="94"/>
      <c r="V29" s="94">
        <v>575</v>
      </c>
      <c r="W29" s="27"/>
      <c r="X29" s="23"/>
      <c r="Y29" s="25"/>
    </row>
    <row r="30" spans="1:25" x14ac:dyDescent="0.4">
      <c r="A30" s="26"/>
      <c r="B30" s="47" t="s">
        <v>136</v>
      </c>
      <c r="C30" s="89" t="s">
        <v>147</v>
      </c>
      <c r="D30" s="164">
        <v>170</v>
      </c>
      <c r="E30" s="168"/>
      <c r="F30" s="43" t="str">
        <f ca="1">$X$1</f>
        <v>m</v>
      </c>
      <c r="G30" s="178"/>
      <c r="H30" s="24"/>
      <c r="J30" s="20"/>
      <c r="K30" s="22"/>
      <c r="L30" s="49" t="str">
        <f t="shared" si="0"/>
        <v/>
      </c>
      <c r="M30" s="90"/>
      <c r="N30" s="91"/>
      <c r="O30" s="22"/>
      <c r="P30" s="80" t="str">
        <f t="shared" ref="P30:P34" si="2">IF(Q29&lt;&gt;0,Q29,"")</f>
        <v/>
      </c>
      <c r="Q30" s="90"/>
      <c r="R30" s="91"/>
      <c r="S30" s="22"/>
      <c r="T30" s="94"/>
      <c r="V30" s="94">
        <v>565</v>
      </c>
      <c r="W30" s="27"/>
      <c r="X30" s="23"/>
      <c r="Y30" s="25"/>
    </row>
    <row r="31" spans="1:25" x14ac:dyDescent="0.4">
      <c r="B31" s="47" t="s">
        <v>135</v>
      </c>
      <c r="C31" s="89" t="s">
        <v>131</v>
      </c>
      <c r="D31" s="164">
        <v>70</v>
      </c>
      <c r="E31" s="168"/>
      <c r="F31" s="43" t="str">
        <f ca="1">$X$1</f>
        <v>m</v>
      </c>
      <c r="H31" s="175" t="s">
        <v>44</v>
      </c>
      <c r="I31" s="176"/>
      <c r="J31" s="177"/>
      <c r="K31" s="22"/>
      <c r="L31" s="49" t="str">
        <f t="shared" si="0"/>
        <v/>
      </c>
      <c r="M31" s="90"/>
      <c r="N31" s="91"/>
      <c r="O31" s="27"/>
      <c r="P31" s="80" t="str">
        <f t="shared" si="2"/>
        <v/>
      </c>
      <c r="Q31" s="90"/>
      <c r="R31" s="91"/>
      <c r="S31" s="22"/>
      <c r="T31" s="94"/>
      <c r="V31" s="94">
        <v>555</v>
      </c>
      <c r="W31" s="27"/>
      <c r="X31" s="23"/>
      <c r="Y31" s="25"/>
    </row>
    <row r="32" spans="1:25" x14ac:dyDescent="0.4">
      <c r="A32" s="18"/>
      <c r="B32" s="47" t="s">
        <v>137</v>
      </c>
      <c r="C32" s="89" t="s">
        <v>134</v>
      </c>
      <c r="D32" s="164">
        <v>25</v>
      </c>
      <c r="E32" s="168"/>
      <c r="F32" s="43" t="str">
        <f t="shared" ref="F32:F35" ca="1" si="3">$X$1</f>
        <v>m</v>
      </c>
      <c r="H32" s="67" t="s">
        <v>123</v>
      </c>
      <c r="I32" s="68" t="str">
        <f>IF(G5=1,"W_L","PSI_L")</f>
        <v>W_L</v>
      </c>
      <c r="J32" s="76" t="str">
        <f>IF(G5=1,"W_R","PSI_R")</f>
        <v>W_R</v>
      </c>
      <c r="K32" s="22"/>
      <c r="L32" s="49" t="str">
        <f t="shared" si="0"/>
        <v/>
      </c>
      <c r="M32" s="90"/>
      <c r="N32" s="91"/>
      <c r="O32" s="22"/>
      <c r="P32" s="80" t="str">
        <f t="shared" si="2"/>
        <v/>
      </c>
      <c r="Q32" s="90"/>
      <c r="R32" s="91"/>
      <c r="S32" s="22"/>
      <c r="T32" s="94"/>
      <c r="V32" s="94">
        <v>545</v>
      </c>
      <c r="W32" s="27"/>
      <c r="X32" s="140"/>
      <c r="Y32" s="25"/>
    </row>
    <row r="33" spans="1:25" x14ac:dyDescent="0.4">
      <c r="A33" s="18"/>
      <c r="B33" s="47" t="s">
        <v>138</v>
      </c>
      <c r="C33" s="89" t="s">
        <v>132</v>
      </c>
      <c r="D33" s="164">
        <v>200</v>
      </c>
      <c r="E33" s="165"/>
      <c r="F33" s="43" t="str">
        <f t="shared" ca="1" si="3"/>
        <v>m</v>
      </c>
      <c r="H33" s="55" t="str">
        <f ca="1">X$2</f>
        <v>m ASL</v>
      </c>
      <c r="I33" s="54" t="str">
        <f ca="1">IF(G5=1,$X$1,"°")</f>
        <v>m</v>
      </c>
      <c r="J33" s="77" t="str">
        <f ca="1">I33</f>
        <v>m</v>
      </c>
      <c r="K33" s="22"/>
      <c r="L33" s="49" t="str">
        <f t="shared" si="0"/>
        <v/>
      </c>
      <c r="M33" s="90"/>
      <c r="N33" s="91"/>
      <c r="O33" s="27"/>
      <c r="P33" s="80" t="str">
        <f t="shared" si="2"/>
        <v/>
      </c>
      <c r="Q33" s="90"/>
      <c r="R33" s="91"/>
      <c r="S33" s="22"/>
      <c r="T33" s="94"/>
      <c r="V33" s="94">
        <v>535</v>
      </c>
      <c r="W33" s="27"/>
      <c r="X33" s="140"/>
      <c r="Y33" s="25"/>
    </row>
    <row r="34" spans="1:25" x14ac:dyDescent="0.4">
      <c r="B34" s="47" t="s">
        <v>150</v>
      </c>
      <c r="C34" s="89" t="s">
        <v>64</v>
      </c>
      <c r="D34" s="166" t="s">
        <v>12</v>
      </c>
      <c r="E34" s="167"/>
      <c r="F34" s="43"/>
      <c r="G34" s="28"/>
      <c r="H34" s="56">
        <f>$D$12</f>
        <v>799</v>
      </c>
      <c r="I34" s="30">
        <v>-60</v>
      </c>
      <c r="J34" s="96">
        <v>60</v>
      </c>
      <c r="K34" s="27"/>
      <c r="L34" s="49" t="str">
        <f t="shared" si="0"/>
        <v/>
      </c>
      <c r="M34" s="90"/>
      <c r="N34" s="91"/>
      <c r="O34" s="22"/>
      <c r="P34" s="80" t="str">
        <f t="shared" si="2"/>
        <v/>
      </c>
      <c r="Q34" s="90"/>
      <c r="R34" s="91"/>
      <c r="S34" s="27"/>
      <c r="T34" s="94"/>
      <c r="V34" s="94">
        <v>525</v>
      </c>
      <c r="W34" s="27"/>
      <c r="X34" s="140"/>
      <c r="Y34" s="25"/>
    </row>
    <row r="35" spans="1:25" x14ac:dyDescent="0.4">
      <c r="B35" s="47" t="s">
        <v>151</v>
      </c>
      <c r="C35" s="89" t="s">
        <v>152</v>
      </c>
      <c r="D35" s="166">
        <v>-7.5</v>
      </c>
      <c r="E35" s="167"/>
      <c r="F35" s="43" t="str">
        <f t="shared" ca="1" si="3"/>
        <v>m</v>
      </c>
      <c r="G35" s="28"/>
      <c r="H35" s="98">
        <v>515</v>
      </c>
      <c r="I35" s="30">
        <v>-60</v>
      </c>
      <c r="J35" s="96">
        <v>60</v>
      </c>
      <c r="K35" s="19"/>
      <c r="L35" s="49" t="str">
        <f t="shared" ref="L35:L36" si="4">IF(M35&lt;&gt;0,M34,"")</f>
        <v/>
      </c>
      <c r="M35" s="90"/>
      <c r="N35" s="91"/>
      <c r="O35" s="27"/>
      <c r="P35" s="80" t="str">
        <f t="shared" ref="P35:P36" si="5">IF(Q34&lt;&gt;0,Q34,"")</f>
        <v/>
      </c>
      <c r="Q35" s="90"/>
      <c r="R35" s="91"/>
      <c r="S35" s="19"/>
      <c r="T35" s="94"/>
      <c r="V35" s="94"/>
      <c r="W35" s="27"/>
      <c r="X35" s="140"/>
      <c r="Y35" s="25"/>
    </row>
    <row r="36" spans="1:25" x14ac:dyDescent="0.4">
      <c r="B36" s="47" t="s">
        <v>14</v>
      </c>
      <c r="C36" s="89" t="s">
        <v>10</v>
      </c>
      <c r="D36" s="166" t="s">
        <v>10</v>
      </c>
      <c r="E36" s="167"/>
      <c r="F36" s="43"/>
      <c r="G36" s="28"/>
      <c r="H36" s="98"/>
      <c r="I36" s="30"/>
      <c r="J36" s="96"/>
      <c r="K36" s="22"/>
      <c r="L36" s="49" t="str">
        <f t="shared" si="4"/>
        <v/>
      </c>
      <c r="M36" s="90"/>
      <c r="N36" s="91"/>
      <c r="O36" s="22"/>
      <c r="P36" s="80" t="str">
        <f t="shared" si="5"/>
        <v/>
      </c>
      <c r="Q36" s="90"/>
      <c r="R36" s="91"/>
      <c r="S36" s="22"/>
      <c r="T36" s="94"/>
      <c r="V36" s="158"/>
      <c r="W36" s="27"/>
      <c r="X36" s="140"/>
      <c r="Y36" s="25"/>
    </row>
    <row r="37" spans="1:25" x14ac:dyDescent="0.4">
      <c r="B37" s="47" t="s">
        <v>15</v>
      </c>
      <c r="C37" s="89" t="s">
        <v>13</v>
      </c>
      <c r="D37" s="166" t="s">
        <v>13</v>
      </c>
      <c r="E37" s="167"/>
      <c r="F37" s="43"/>
      <c r="G37" s="28"/>
      <c r="H37" s="98"/>
      <c r="I37" s="30"/>
      <c r="J37" s="96"/>
      <c r="K37" s="22"/>
      <c r="L37" s="49" t="str">
        <f t="shared" ref="L37:L38" si="6">IF(M37&lt;&gt;0,M36,"")</f>
        <v/>
      </c>
      <c r="M37" s="90"/>
      <c r="N37" s="91"/>
      <c r="O37" s="27"/>
      <c r="P37" s="80" t="str">
        <f t="shared" ref="P37:P38" si="7">IF(Q36&lt;&gt;0,Q36,"")</f>
        <v/>
      </c>
      <c r="Q37" s="90"/>
      <c r="R37" s="91"/>
      <c r="S37" s="22"/>
      <c r="T37" s="94"/>
      <c r="V37" s="94"/>
      <c r="W37" s="27"/>
      <c r="X37" s="140"/>
      <c r="Y37" s="25"/>
    </row>
    <row r="38" spans="1:25" x14ac:dyDescent="0.4">
      <c r="B38" s="47" t="s">
        <v>16</v>
      </c>
      <c r="C38" s="89" t="s">
        <v>11</v>
      </c>
      <c r="D38" s="166" t="s">
        <v>11</v>
      </c>
      <c r="E38" s="167"/>
      <c r="F38" s="43"/>
      <c r="G38" s="28"/>
      <c r="H38" s="99"/>
      <c r="I38" s="44"/>
      <c r="J38" s="97"/>
      <c r="K38" s="22"/>
      <c r="L38" s="49" t="str">
        <f t="shared" si="6"/>
        <v/>
      </c>
      <c r="M38" s="90"/>
      <c r="N38" s="91"/>
      <c r="O38" s="22"/>
      <c r="P38" s="80" t="str">
        <f t="shared" si="7"/>
        <v/>
      </c>
      <c r="Q38" s="90"/>
      <c r="R38" s="91"/>
      <c r="S38" s="22"/>
      <c r="T38" s="94"/>
      <c r="V38" s="94"/>
      <c r="W38" s="27"/>
      <c r="X38" s="140"/>
      <c r="Y38" s="25"/>
    </row>
    <row r="39" spans="1:25" x14ac:dyDescent="0.4">
      <c r="B39" s="47" t="s">
        <v>17</v>
      </c>
      <c r="C39" s="89" t="s">
        <v>117</v>
      </c>
      <c r="D39" s="147" t="s">
        <v>118</v>
      </c>
      <c r="E39" s="110" t="s">
        <v>119</v>
      </c>
      <c r="F39" s="43"/>
      <c r="G39" s="28"/>
      <c r="H39" s="24"/>
      <c r="J39" s="20"/>
      <c r="K39" s="22"/>
      <c r="L39" s="49" t="str">
        <f t="shared" ref="L39:L42" si="8">IF(M39&lt;&gt;0,M38,"")</f>
        <v/>
      </c>
      <c r="M39" s="90"/>
      <c r="N39" s="91"/>
      <c r="O39" s="22"/>
      <c r="P39" s="80" t="str">
        <f t="shared" ref="P39:P42" si="9">IF(Q38&lt;&gt;0,Q38,"")</f>
        <v/>
      </c>
      <c r="Q39" s="90"/>
      <c r="R39" s="91"/>
      <c r="S39" s="22"/>
      <c r="T39" s="94"/>
      <c r="V39" s="94"/>
      <c r="W39" s="27"/>
      <c r="X39" s="140"/>
      <c r="Y39" s="25"/>
    </row>
    <row r="40" spans="1:25" x14ac:dyDescent="0.4">
      <c r="B40" s="47" t="s">
        <v>142</v>
      </c>
      <c r="C40" s="89" t="s">
        <v>143</v>
      </c>
      <c r="D40" s="164">
        <v>1</v>
      </c>
      <c r="E40" s="165"/>
      <c r="F40" s="43"/>
      <c r="G40" s="28"/>
      <c r="H40" s="175" t="s">
        <v>45</v>
      </c>
      <c r="I40" s="176"/>
      <c r="J40" s="177"/>
      <c r="K40" s="22"/>
      <c r="L40" s="49" t="str">
        <f t="shared" si="8"/>
        <v/>
      </c>
      <c r="M40" s="90"/>
      <c r="N40" s="91"/>
      <c r="O40" s="27"/>
      <c r="P40" s="80" t="str">
        <f t="shared" si="9"/>
        <v/>
      </c>
      <c r="Q40" s="90"/>
      <c r="R40" s="91"/>
      <c r="S40" s="22"/>
      <c r="T40" s="94"/>
      <c r="V40" s="94"/>
      <c r="W40" s="27"/>
      <c r="X40" s="140"/>
      <c r="Y40" s="25"/>
    </row>
    <row r="41" spans="1:25" x14ac:dyDescent="0.4">
      <c r="B41" s="47" t="s">
        <v>139</v>
      </c>
      <c r="C41" s="89" t="s">
        <v>144</v>
      </c>
      <c r="D41" s="164">
        <v>2.5</v>
      </c>
      <c r="E41" s="165"/>
      <c r="F41" s="43"/>
      <c r="G41" s="28"/>
      <c r="H41" s="67" t="s">
        <v>123</v>
      </c>
      <c r="I41" s="68" t="s">
        <v>46</v>
      </c>
      <c r="J41" s="72" t="s">
        <v>47</v>
      </c>
      <c r="K41" s="22"/>
      <c r="L41" s="49" t="str">
        <f t="shared" si="8"/>
        <v/>
      </c>
      <c r="M41" s="90"/>
      <c r="N41" s="91"/>
      <c r="O41" s="22"/>
      <c r="P41" s="80" t="str">
        <f t="shared" si="9"/>
        <v/>
      </c>
      <c r="Q41" s="90"/>
      <c r="R41" s="91"/>
      <c r="S41" s="22"/>
      <c r="T41" s="94"/>
      <c r="V41" s="94"/>
      <c r="W41" s="27"/>
      <c r="X41" s="140"/>
      <c r="Y41" s="25"/>
    </row>
    <row r="42" spans="1:25" x14ac:dyDescent="0.4">
      <c r="B42" s="47" t="s">
        <v>140</v>
      </c>
      <c r="C42" s="89" t="s">
        <v>145</v>
      </c>
      <c r="D42" s="164">
        <v>1</v>
      </c>
      <c r="E42" s="165"/>
      <c r="F42" s="43"/>
      <c r="G42" s="28"/>
      <c r="H42" s="55" t="str">
        <f ca="1">X$2</f>
        <v>m ASL</v>
      </c>
      <c r="I42" s="54"/>
      <c r="J42" s="73"/>
      <c r="K42" s="20"/>
      <c r="L42" s="81" t="str">
        <f t="shared" si="8"/>
        <v/>
      </c>
      <c r="M42" s="92"/>
      <c r="N42" s="93"/>
      <c r="O42" s="27"/>
      <c r="P42" s="81" t="str">
        <f t="shared" si="9"/>
        <v/>
      </c>
      <c r="Q42" s="92"/>
      <c r="R42" s="93"/>
      <c r="S42" s="20"/>
      <c r="T42" s="94"/>
      <c r="V42" s="94"/>
      <c r="W42" s="27"/>
      <c r="X42" s="140"/>
      <c r="Y42" s="21"/>
    </row>
    <row r="43" spans="1:25" x14ac:dyDescent="0.4">
      <c r="B43" s="48" t="s">
        <v>141</v>
      </c>
      <c r="C43" s="64" t="s">
        <v>146</v>
      </c>
      <c r="D43" s="179">
        <v>0.75</v>
      </c>
      <c r="E43" s="180"/>
      <c r="F43" s="45"/>
      <c r="G43" s="28"/>
      <c r="H43" s="56">
        <f>$D$12</f>
        <v>799</v>
      </c>
      <c r="I43" s="30">
        <v>1.5</v>
      </c>
      <c r="J43" s="96">
        <v>1.5</v>
      </c>
      <c r="K43" s="19"/>
      <c r="L43" s="22"/>
      <c r="M43" s="22"/>
      <c r="N43" s="22"/>
      <c r="O43" s="22"/>
      <c r="P43" s="22"/>
      <c r="Q43" s="22"/>
      <c r="R43" s="22"/>
      <c r="S43" s="19"/>
      <c r="T43" s="94"/>
      <c r="V43" s="94"/>
      <c r="W43" s="27"/>
      <c r="X43" s="140"/>
      <c r="Y43" s="21"/>
    </row>
    <row r="44" spans="1:25" x14ac:dyDescent="0.4">
      <c r="H44" s="98">
        <v>515</v>
      </c>
      <c r="I44" s="30">
        <v>1.5</v>
      </c>
      <c r="J44" s="96">
        <v>1.5</v>
      </c>
      <c r="K44" s="22"/>
      <c r="L44" s="22"/>
      <c r="M44" s="22"/>
      <c r="N44" s="22"/>
      <c r="O44" s="22"/>
      <c r="P44" s="22"/>
      <c r="Q44" s="22"/>
      <c r="R44" s="22"/>
      <c r="S44" s="22"/>
      <c r="T44" s="94"/>
      <c r="U44" s="20"/>
      <c r="V44" s="94"/>
      <c r="W44" s="27"/>
      <c r="X44" s="140"/>
      <c r="Y44" s="21"/>
    </row>
    <row r="45" spans="1:25" x14ac:dyDescent="0.4">
      <c r="H45" s="98"/>
      <c r="I45" s="30"/>
      <c r="J45" s="96"/>
      <c r="K45" s="22"/>
      <c r="L45" s="22"/>
      <c r="M45" s="22"/>
      <c r="N45" s="22"/>
      <c r="O45" s="22"/>
      <c r="P45" s="22"/>
      <c r="Q45" s="22"/>
      <c r="R45" s="22"/>
      <c r="S45" s="22"/>
      <c r="T45" s="94"/>
      <c r="U45" s="22"/>
      <c r="V45" s="94"/>
      <c r="W45" s="27"/>
      <c r="X45" s="140"/>
      <c r="Y45" s="21"/>
    </row>
    <row r="46" spans="1:25" x14ac:dyDescent="0.4">
      <c r="H46" s="98"/>
      <c r="I46" s="30"/>
      <c r="J46" s="96"/>
      <c r="K46" s="22"/>
      <c r="L46" s="22"/>
      <c r="M46" s="22"/>
      <c r="N46" s="22"/>
      <c r="O46" s="22"/>
      <c r="P46" s="22"/>
      <c r="Q46" s="22"/>
      <c r="R46" s="22"/>
      <c r="S46" s="22"/>
      <c r="T46" s="94"/>
      <c r="U46" s="24"/>
      <c r="V46" s="94"/>
      <c r="W46" s="27"/>
      <c r="X46" s="140"/>
      <c r="Y46" s="21"/>
    </row>
    <row r="47" spans="1:25" x14ac:dyDescent="0.4">
      <c r="H47" s="99"/>
      <c r="I47" s="44"/>
      <c r="J47" s="97"/>
      <c r="K47" s="22"/>
      <c r="L47" s="22" t="s">
        <v>55</v>
      </c>
      <c r="M47" s="22"/>
      <c r="N47" s="22"/>
      <c r="O47" s="22"/>
      <c r="P47" s="22"/>
      <c r="Q47" s="22"/>
      <c r="R47" s="22"/>
      <c r="S47" s="22"/>
      <c r="T47" s="94"/>
      <c r="U47" s="24"/>
      <c r="V47" s="94"/>
      <c r="W47" s="27"/>
      <c r="X47" s="140"/>
      <c r="Y47" s="21"/>
    </row>
    <row r="48" spans="1:25" x14ac:dyDescent="0.4">
      <c r="H48" s="28"/>
      <c r="I48" s="28"/>
      <c r="J48" s="29"/>
      <c r="K48" s="22"/>
      <c r="L48" s="22"/>
      <c r="M48" s="22"/>
      <c r="N48" s="22"/>
      <c r="O48" s="22"/>
      <c r="P48" s="22"/>
      <c r="Q48" s="22"/>
      <c r="R48" s="22"/>
      <c r="S48" s="22"/>
      <c r="T48" s="94"/>
      <c r="U48" s="24"/>
      <c r="V48" s="94"/>
      <c r="W48" s="27"/>
      <c r="X48" s="140"/>
      <c r="Y48" s="21"/>
    </row>
    <row r="49" spans="8:25" x14ac:dyDescent="0.4">
      <c r="H49" s="175" t="s">
        <v>161</v>
      </c>
      <c r="I49" s="176"/>
      <c r="J49" s="177"/>
      <c r="K49" s="22"/>
      <c r="L49" s="22"/>
      <c r="M49" s="22"/>
      <c r="N49" s="22"/>
      <c r="O49" s="22"/>
      <c r="P49" s="22"/>
      <c r="Q49" s="22"/>
      <c r="R49" s="22"/>
      <c r="S49" s="22"/>
      <c r="T49" s="94"/>
      <c r="U49" s="24"/>
      <c r="V49" s="94"/>
      <c r="W49" s="27"/>
      <c r="X49" s="140"/>
      <c r="Y49" s="21"/>
    </row>
    <row r="50" spans="8:25" x14ac:dyDescent="0.4">
      <c r="H50" s="67" t="s">
        <v>123</v>
      </c>
      <c r="I50" s="68" t="s">
        <v>155</v>
      </c>
      <c r="J50" s="72" t="s">
        <v>156</v>
      </c>
      <c r="K50" s="20"/>
      <c r="L50" s="22" t="s">
        <v>55</v>
      </c>
      <c r="M50" s="22"/>
      <c r="N50" s="22"/>
      <c r="O50" s="22"/>
      <c r="P50" s="22"/>
      <c r="Q50" s="22"/>
      <c r="R50" s="22"/>
      <c r="S50" s="20"/>
      <c r="T50" s="94"/>
      <c r="U50" s="24"/>
      <c r="V50" s="94"/>
      <c r="W50" s="27"/>
      <c r="X50" s="140"/>
      <c r="Y50" s="21"/>
    </row>
    <row r="51" spans="8:25" x14ac:dyDescent="0.4">
      <c r="H51" s="55" t="str">
        <f ca="1">X$2</f>
        <v>m ASL</v>
      </c>
      <c r="I51" s="54" t="s">
        <v>3</v>
      </c>
      <c r="J51" s="73" t="s">
        <v>3</v>
      </c>
      <c r="K51" s="20"/>
      <c r="L51" s="22"/>
      <c r="M51" s="22"/>
      <c r="N51" s="22"/>
      <c r="O51" s="22"/>
      <c r="P51" s="22"/>
      <c r="Q51" s="22"/>
      <c r="R51" s="22"/>
      <c r="S51" s="20"/>
      <c r="T51" s="94"/>
      <c r="U51" s="20"/>
      <c r="V51" s="94"/>
      <c r="W51" s="27"/>
      <c r="X51" s="140"/>
      <c r="Y51" s="21"/>
    </row>
    <row r="52" spans="8:25" x14ac:dyDescent="0.4">
      <c r="H52" s="56">
        <f>$D$12</f>
        <v>799</v>
      </c>
      <c r="I52" s="30">
        <v>45</v>
      </c>
      <c r="J52" s="96">
        <v>45</v>
      </c>
      <c r="K52" s="20"/>
      <c r="L52" s="22"/>
      <c r="M52" s="22"/>
      <c r="N52" s="22"/>
      <c r="O52" s="22"/>
      <c r="P52" s="22"/>
      <c r="Q52" s="22"/>
      <c r="R52" s="22"/>
      <c r="S52" s="20"/>
      <c r="T52" s="94"/>
      <c r="U52" s="20"/>
      <c r="V52" s="94"/>
      <c r="W52" s="27"/>
      <c r="X52" s="140"/>
      <c r="Y52" s="21"/>
    </row>
    <row r="53" spans="8:25" x14ac:dyDescent="0.4">
      <c r="H53" s="98">
        <v>515</v>
      </c>
      <c r="I53" s="30">
        <v>45</v>
      </c>
      <c r="J53" s="96">
        <v>45</v>
      </c>
      <c r="K53" s="20"/>
      <c r="L53" s="22"/>
      <c r="M53" s="22"/>
      <c r="N53" s="22"/>
      <c r="O53" s="22"/>
      <c r="P53" s="22"/>
      <c r="Q53" s="22"/>
      <c r="R53" s="22"/>
      <c r="S53" s="20"/>
      <c r="T53" s="94"/>
      <c r="U53" s="20"/>
      <c r="V53" s="94"/>
      <c r="W53" s="27"/>
      <c r="X53" s="140"/>
      <c r="Y53" s="140"/>
    </row>
    <row r="54" spans="8:25" x14ac:dyDescent="0.4">
      <c r="H54" s="98"/>
      <c r="I54" s="30"/>
      <c r="J54" s="96"/>
      <c r="K54" s="20"/>
      <c r="L54" s="22"/>
      <c r="M54" s="22"/>
      <c r="N54" s="22"/>
      <c r="O54" s="22"/>
      <c r="P54" s="22"/>
      <c r="Q54" s="22"/>
      <c r="R54" s="22"/>
      <c r="S54" s="20"/>
      <c r="T54" s="94"/>
      <c r="U54" s="20"/>
      <c r="V54" s="94"/>
      <c r="W54" s="27"/>
      <c r="X54" s="140"/>
      <c r="Y54" s="140"/>
    </row>
    <row r="55" spans="8:25" x14ac:dyDescent="0.4">
      <c r="H55" s="98"/>
      <c r="I55" s="30"/>
      <c r="J55" s="96"/>
      <c r="K55" s="20"/>
      <c r="L55" s="22"/>
      <c r="M55" s="22"/>
      <c r="N55" s="22"/>
      <c r="O55" s="22"/>
      <c r="P55" s="22"/>
      <c r="Q55" s="22"/>
      <c r="R55" s="22"/>
      <c r="S55" s="20"/>
      <c r="T55" s="94"/>
      <c r="U55" s="20"/>
      <c r="V55" s="94"/>
      <c r="W55" s="27"/>
      <c r="X55" s="140"/>
      <c r="Y55" s="140"/>
    </row>
    <row r="56" spans="8:25" x14ac:dyDescent="0.4">
      <c r="H56" s="99"/>
      <c r="I56" s="44"/>
      <c r="J56" s="97"/>
      <c r="K56" s="20"/>
      <c r="L56" s="22"/>
      <c r="M56" s="22"/>
      <c r="N56" s="22"/>
      <c r="O56" s="22"/>
      <c r="P56" s="22"/>
      <c r="Q56" s="22"/>
      <c r="R56" s="22"/>
      <c r="S56" s="20"/>
      <c r="T56" s="94"/>
      <c r="U56" s="20"/>
      <c r="V56" s="94"/>
      <c r="W56" s="27"/>
      <c r="X56" s="140"/>
      <c r="Y56" s="140"/>
    </row>
    <row r="57" spans="8:25" x14ac:dyDescent="0.4">
      <c r="H57" s="24"/>
      <c r="J57" s="20"/>
      <c r="K57" s="20"/>
      <c r="L57" s="22"/>
      <c r="M57" s="22"/>
      <c r="N57" s="22"/>
      <c r="O57" s="22"/>
      <c r="P57" s="22"/>
      <c r="Q57" s="22"/>
      <c r="R57" s="22"/>
      <c r="S57" s="20"/>
      <c r="T57" s="94"/>
      <c r="U57" s="20"/>
      <c r="V57" s="94"/>
      <c r="W57" s="27"/>
      <c r="X57" s="140"/>
      <c r="Y57" s="140"/>
    </row>
    <row r="58" spans="8:25" x14ac:dyDescent="0.4">
      <c r="H58" s="175" t="s">
        <v>162</v>
      </c>
      <c r="I58" s="176"/>
      <c r="J58" s="177"/>
      <c r="K58" s="20"/>
      <c r="L58" s="22"/>
      <c r="M58" s="22"/>
      <c r="N58" s="22"/>
      <c r="O58" s="22"/>
      <c r="P58" s="22"/>
      <c r="Q58" s="22"/>
      <c r="R58" s="22"/>
      <c r="S58" s="20"/>
      <c r="T58" s="94"/>
      <c r="U58" s="20"/>
      <c r="V58" s="94"/>
      <c r="W58" s="27"/>
      <c r="X58" s="140"/>
      <c r="Y58" s="140"/>
    </row>
    <row r="59" spans="8:25" x14ac:dyDescent="0.4">
      <c r="H59" s="67" t="s">
        <v>123</v>
      </c>
      <c r="I59" s="68" t="s">
        <v>157</v>
      </c>
      <c r="J59" s="72" t="s">
        <v>158</v>
      </c>
      <c r="K59" s="20"/>
      <c r="L59" s="22"/>
      <c r="M59" s="22"/>
      <c r="N59" s="22"/>
      <c r="O59" s="22"/>
      <c r="P59" s="22"/>
      <c r="Q59" s="22"/>
      <c r="R59" s="22"/>
      <c r="S59" s="20"/>
      <c r="T59" s="94"/>
      <c r="U59" s="20"/>
      <c r="V59" s="94"/>
      <c r="W59" s="27"/>
      <c r="X59" s="140"/>
      <c r="Y59" s="140"/>
    </row>
    <row r="60" spans="8:25" x14ac:dyDescent="0.4">
      <c r="H60" s="55" t="str">
        <f ca="1">X$2</f>
        <v>m ASL</v>
      </c>
      <c r="I60" s="54" t="s">
        <v>3</v>
      </c>
      <c r="J60" s="73" t="s">
        <v>3</v>
      </c>
      <c r="K60" s="20"/>
      <c r="L60" s="22"/>
      <c r="M60" s="22"/>
      <c r="N60" s="22"/>
      <c r="O60" s="22"/>
      <c r="P60" s="22"/>
      <c r="Q60" s="22"/>
      <c r="R60" s="22"/>
      <c r="S60" s="20"/>
      <c r="T60" s="94"/>
      <c r="U60" s="20"/>
      <c r="V60" s="94"/>
      <c r="W60" s="27"/>
      <c r="X60" s="140"/>
      <c r="Y60" s="140"/>
    </row>
    <row r="61" spans="8:25" x14ac:dyDescent="0.4">
      <c r="H61" s="56">
        <f>$D$12</f>
        <v>799</v>
      </c>
      <c r="I61" s="30">
        <v>10</v>
      </c>
      <c r="J61" s="96">
        <v>10</v>
      </c>
      <c r="K61" s="20"/>
      <c r="L61" s="22"/>
      <c r="M61" s="22"/>
      <c r="N61" s="22"/>
      <c r="O61" s="22"/>
      <c r="P61" s="22"/>
      <c r="Q61" s="22"/>
      <c r="R61" s="22"/>
      <c r="S61" s="20"/>
      <c r="T61" s="94"/>
      <c r="U61" s="20"/>
      <c r="V61" s="94"/>
      <c r="W61" s="27"/>
      <c r="X61" s="140"/>
      <c r="Y61" s="140"/>
    </row>
    <row r="62" spans="8:25" x14ac:dyDescent="0.4">
      <c r="H62" s="57">
        <v>515</v>
      </c>
      <c r="I62" s="30">
        <v>10</v>
      </c>
      <c r="J62" s="96">
        <v>10</v>
      </c>
      <c r="K62" s="20"/>
      <c r="L62" s="22"/>
      <c r="M62" s="22"/>
      <c r="N62" s="22"/>
      <c r="O62" s="22"/>
      <c r="P62" s="22"/>
      <c r="Q62" s="22"/>
      <c r="R62" s="22"/>
      <c r="S62" s="20"/>
      <c r="T62" s="94"/>
      <c r="U62" s="20"/>
      <c r="V62" s="94"/>
      <c r="W62" s="27"/>
      <c r="X62" s="140"/>
      <c r="Y62" s="140"/>
    </row>
    <row r="63" spans="8:25" x14ac:dyDescent="0.4">
      <c r="H63" s="57"/>
      <c r="I63" s="30"/>
      <c r="J63" s="96"/>
      <c r="K63" s="20"/>
      <c r="L63" s="22"/>
      <c r="M63" s="22"/>
      <c r="N63" s="22"/>
      <c r="O63" s="22"/>
      <c r="P63" s="22"/>
      <c r="Q63" s="22"/>
      <c r="R63" s="22"/>
      <c r="S63" s="20"/>
      <c r="T63" s="94"/>
      <c r="U63" s="20"/>
      <c r="V63" s="94"/>
      <c r="W63" s="27"/>
      <c r="X63" s="140"/>
      <c r="Y63" s="140"/>
    </row>
    <row r="64" spans="8:25" x14ac:dyDescent="0.4">
      <c r="H64" s="57"/>
      <c r="I64" s="30"/>
      <c r="J64" s="96"/>
      <c r="K64" s="20"/>
      <c r="L64" s="22"/>
      <c r="M64" s="22"/>
      <c r="N64" s="22"/>
      <c r="O64" s="22"/>
      <c r="P64" s="22"/>
      <c r="Q64" s="22"/>
      <c r="R64" s="22"/>
      <c r="S64" s="20"/>
      <c r="T64" s="94"/>
      <c r="U64" s="20"/>
      <c r="V64" s="94"/>
      <c r="W64" s="27"/>
      <c r="X64" s="140"/>
      <c r="Y64" s="140"/>
    </row>
    <row r="65" spans="8:25" x14ac:dyDescent="0.4">
      <c r="H65" s="58"/>
      <c r="I65" s="44"/>
      <c r="J65" s="97"/>
      <c r="K65" s="20"/>
      <c r="L65" s="22"/>
      <c r="M65" s="22"/>
      <c r="N65" s="22"/>
      <c r="O65" s="22"/>
      <c r="P65" s="22"/>
      <c r="Q65" s="22"/>
      <c r="R65" s="22"/>
      <c r="S65" s="20"/>
      <c r="T65" s="95"/>
      <c r="U65" s="20"/>
      <c r="V65" s="94"/>
      <c r="W65" s="27"/>
      <c r="X65" s="140"/>
      <c r="Y65" s="140"/>
    </row>
    <row r="66" spans="8:25" x14ac:dyDescent="0.4">
      <c r="J66" s="20"/>
      <c r="K66" s="20"/>
      <c r="L66" s="22"/>
      <c r="M66" s="22"/>
      <c r="N66" s="22"/>
      <c r="O66" s="22"/>
      <c r="P66" s="22"/>
      <c r="Q66" s="22"/>
      <c r="R66" s="22"/>
      <c r="S66" s="20"/>
      <c r="T66" s="24"/>
      <c r="U66" s="20"/>
      <c r="V66" s="94"/>
      <c r="W66" s="27"/>
      <c r="X66" s="21"/>
      <c r="Y66" s="21"/>
    </row>
    <row r="67" spans="8:25" x14ac:dyDescent="0.4">
      <c r="J67" s="20"/>
      <c r="K67" s="20"/>
      <c r="L67" s="22"/>
      <c r="M67" s="22"/>
      <c r="N67" s="22"/>
      <c r="O67" s="22"/>
      <c r="P67" s="22"/>
      <c r="Q67" s="22"/>
      <c r="R67" s="22"/>
      <c r="S67" s="20"/>
      <c r="T67" s="24"/>
      <c r="U67" s="20"/>
      <c r="V67" s="94"/>
      <c r="W67" s="27"/>
      <c r="X67" s="21"/>
      <c r="Y67" s="21"/>
    </row>
    <row r="68" spans="8:25" x14ac:dyDescent="0.4">
      <c r="J68" s="20"/>
      <c r="K68" s="20"/>
      <c r="L68" s="22"/>
      <c r="M68" s="22"/>
      <c r="N68" s="22"/>
      <c r="O68" s="22"/>
      <c r="P68" s="22"/>
      <c r="Q68" s="22"/>
      <c r="R68" s="22"/>
      <c r="S68" s="20"/>
      <c r="T68" s="24"/>
      <c r="U68" s="20"/>
      <c r="V68" s="94"/>
      <c r="W68" s="27"/>
      <c r="X68" s="21"/>
      <c r="Y68" s="21"/>
    </row>
    <row r="69" spans="8:25" x14ac:dyDescent="0.4">
      <c r="J69" s="20"/>
      <c r="K69" s="20"/>
      <c r="L69" s="22"/>
      <c r="M69" s="22"/>
      <c r="N69" s="22"/>
      <c r="O69" s="22"/>
      <c r="P69" s="22"/>
      <c r="Q69" s="22"/>
      <c r="R69" s="22"/>
      <c r="S69" s="20"/>
      <c r="T69" s="24"/>
      <c r="U69" s="20"/>
      <c r="V69" s="94"/>
      <c r="W69" s="27"/>
      <c r="X69" s="21"/>
      <c r="Y69" s="21"/>
    </row>
    <row r="70" spans="8:25" x14ac:dyDescent="0.4">
      <c r="J70" s="20"/>
      <c r="K70" s="20"/>
      <c r="L70" s="22"/>
      <c r="M70" s="22"/>
      <c r="N70" s="22"/>
      <c r="O70" s="22"/>
      <c r="P70" s="22"/>
      <c r="Q70" s="22"/>
      <c r="R70" s="22"/>
      <c r="S70" s="20"/>
      <c r="T70" s="24"/>
      <c r="U70" s="20"/>
      <c r="V70" s="94"/>
      <c r="W70" s="27"/>
      <c r="X70" s="21"/>
      <c r="Y70" s="21"/>
    </row>
    <row r="71" spans="8:25" x14ac:dyDescent="0.4">
      <c r="J71" s="20"/>
      <c r="K71" s="20"/>
      <c r="L71" s="22"/>
      <c r="M71" s="22"/>
      <c r="N71" s="22"/>
      <c r="O71" s="22"/>
      <c r="P71" s="22"/>
      <c r="Q71" s="22"/>
      <c r="R71" s="22"/>
      <c r="S71" s="20"/>
      <c r="T71" s="24"/>
      <c r="U71" s="20"/>
      <c r="V71" s="94"/>
      <c r="W71" s="27"/>
      <c r="X71" s="21"/>
      <c r="Y71" s="21"/>
    </row>
    <row r="72" spans="8:25" x14ac:dyDescent="0.4">
      <c r="J72" s="20"/>
      <c r="K72" s="20"/>
      <c r="L72" s="22"/>
      <c r="M72" s="22"/>
      <c r="N72" s="22"/>
      <c r="O72" s="22"/>
      <c r="P72" s="22"/>
      <c r="Q72" s="22"/>
      <c r="R72" s="22"/>
      <c r="S72" s="20"/>
      <c r="T72" s="24"/>
      <c r="U72" s="20"/>
      <c r="V72" s="94"/>
      <c r="W72" s="27"/>
      <c r="X72" s="21"/>
      <c r="Y72" s="21"/>
    </row>
    <row r="73" spans="8:25" x14ac:dyDescent="0.4">
      <c r="J73" s="20"/>
      <c r="K73" s="20"/>
      <c r="L73" s="22"/>
      <c r="M73" s="22"/>
      <c r="N73" s="22"/>
      <c r="O73" s="22"/>
      <c r="P73" s="22"/>
      <c r="Q73" s="22"/>
      <c r="R73" s="22"/>
      <c r="S73" s="20"/>
      <c r="T73" s="24"/>
      <c r="U73" s="20"/>
      <c r="V73" s="94"/>
      <c r="W73" s="27"/>
      <c r="X73" s="21"/>
      <c r="Y73" s="21"/>
    </row>
    <row r="74" spans="8:25" x14ac:dyDescent="0.4">
      <c r="J74" s="20"/>
      <c r="K74" s="20"/>
      <c r="L74" s="22"/>
      <c r="M74" s="22"/>
      <c r="N74" s="22"/>
      <c r="O74" s="22"/>
      <c r="P74" s="22"/>
      <c r="Q74" s="22"/>
      <c r="R74" s="22"/>
      <c r="S74" s="20"/>
      <c r="T74" s="24"/>
      <c r="U74" s="20"/>
      <c r="V74" s="94"/>
      <c r="W74" s="27"/>
      <c r="X74" s="21"/>
      <c r="Y74" s="21"/>
    </row>
    <row r="75" spans="8:25" x14ac:dyDescent="0.4">
      <c r="J75" s="20"/>
      <c r="K75" s="20"/>
      <c r="L75" s="22"/>
      <c r="M75" s="22"/>
      <c r="N75" s="22"/>
      <c r="O75" s="22"/>
      <c r="P75" s="22"/>
      <c r="Q75" s="22"/>
      <c r="R75" s="22"/>
      <c r="S75" s="20"/>
      <c r="T75" s="24"/>
      <c r="U75" s="20"/>
      <c r="V75" s="94"/>
      <c r="W75" s="27"/>
      <c r="X75" s="21"/>
      <c r="Y75" s="21"/>
    </row>
    <row r="76" spans="8:25" x14ac:dyDescent="0.4">
      <c r="J76" s="20"/>
      <c r="K76" s="20"/>
      <c r="L76" s="22"/>
      <c r="M76" s="22"/>
      <c r="N76" s="22"/>
      <c r="O76" s="22"/>
      <c r="P76" s="22"/>
      <c r="Q76" s="22"/>
      <c r="R76" s="22"/>
      <c r="S76" s="20"/>
      <c r="T76" s="24"/>
      <c r="U76" s="20"/>
      <c r="V76" s="94"/>
      <c r="W76" s="27"/>
      <c r="X76" s="21"/>
      <c r="Y76" s="21"/>
    </row>
    <row r="77" spans="8:25" x14ac:dyDescent="0.4">
      <c r="J77" s="20"/>
      <c r="K77" s="20"/>
      <c r="L77" s="22"/>
      <c r="M77" s="22"/>
      <c r="N77" s="22"/>
      <c r="O77" s="22"/>
      <c r="P77" s="22"/>
      <c r="Q77" s="22"/>
      <c r="R77" s="22"/>
      <c r="S77" s="20"/>
      <c r="T77" s="24"/>
      <c r="U77" s="20"/>
      <c r="V77" s="94"/>
      <c r="W77" s="27"/>
      <c r="X77" s="21"/>
      <c r="Y77" s="21"/>
    </row>
    <row r="78" spans="8:25" x14ac:dyDescent="0.4">
      <c r="J78" s="20"/>
      <c r="K78" s="20"/>
      <c r="L78" s="22"/>
      <c r="M78" s="22"/>
      <c r="N78" s="22"/>
      <c r="O78" s="22"/>
      <c r="P78" s="22"/>
      <c r="Q78" s="22"/>
      <c r="R78" s="22"/>
      <c r="S78" s="20"/>
      <c r="T78" s="24"/>
      <c r="U78" s="20"/>
      <c r="V78" s="94"/>
      <c r="W78" s="27"/>
      <c r="X78" s="21"/>
      <c r="Y78" s="21"/>
    </row>
    <row r="79" spans="8:25" x14ac:dyDescent="0.4">
      <c r="J79" s="20"/>
      <c r="K79" s="20"/>
      <c r="L79" s="22"/>
      <c r="M79" s="22"/>
      <c r="N79" s="22"/>
      <c r="O79" s="22"/>
      <c r="P79" s="22"/>
      <c r="Q79" s="22"/>
      <c r="R79" s="22"/>
      <c r="S79" s="20"/>
      <c r="T79" s="24"/>
      <c r="U79" s="20"/>
      <c r="V79" s="94"/>
      <c r="W79" s="27"/>
      <c r="X79" s="21"/>
      <c r="Y79" s="21"/>
    </row>
    <row r="80" spans="8:25" x14ac:dyDescent="0.4">
      <c r="J80" s="20"/>
      <c r="K80" s="20"/>
      <c r="L80" s="22"/>
      <c r="M80" s="22"/>
      <c r="N80" s="22"/>
      <c r="O80" s="22"/>
      <c r="P80" s="22"/>
      <c r="Q80" s="22"/>
      <c r="R80" s="22"/>
      <c r="S80" s="20"/>
      <c r="T80" s="24"/>
      <c r="U80" s="20"/>
      <c r="V80" s="94"/>
      <c r="W80" s="27"/>
      <c r="X80" s="21"/>
      <c r="Y80" s="21"/>
    </row>
    <row r="81" spans="10:25" x14ac:dyDescent="0.4">
      <c r="J81" s="20"/>
      <c r="K81" s="20"/>
      <c r="L81" s="22"/>
      <c r="M81" s="22"/>
      <c r="N81" s="22"/>
      <c r="O81" s="22"/>
      <c r="P81" s="22"/>
      <c r="Q81" s="22"/>
      <c r="R81" s="22"/>
      <c r="S81" s="20"/>
      <c r="T81" s="24"/>
      <c r="U81" s="20"/>
      <c r="V81" s="94"/>
      <c r="W81" s="27"/>
      <c r="X81" s="21"/>
      <c r="Y81" s="21"/>
    </row>
    <row r="82" spans="10:25" x14ac:dyDescent="0.4">
      <c r="J82" s="20"/>
      <c r="K82" s="20"/>
      <c r="L82" s="22"/>
      <c r="M82" s="22"/>
      <c r="N82" s="22"/>
      <c r="O82" s="22"/>
      <c r="P82" s="22"/>
      <c r="Q82" s="22"/>
      <c r="R82" s="22"/>
      <c r="S82" s="20"/>
      <c r="T82" s="24"/>
      <c r="U82" s="20"/>
      <c r="V82" s="94"/>
      <c r="W82" s="27"/>
      <c r="X82" s="21"/>
      <c r="Y82" s="21"/>
    </row>
    <row r="83" spans="10:25" x14ac:dyDescent="0.4">
      <c r="J83" s="20"/>
      <c r="K83" s="20"/>
      <c r="L83" s="22"/>
      <c r="M83" s="22"/>
      <c r="N83" s="22"/>
      <c r="O83" s="22"/>
      <c r="P83" s="22"/>
      <c r="Q83" s="22"/>
      <c r="R83" s="22"/>
      <c r="S83" s="20"/>
      <c r="T83" s="24"/>
      <c r="U83" s="20"/>
      <c r="V83" s="94"/>
      <c r="W83" s="27"/>
      <c r="X83" s="21"/>
      <c r="Y83" s="21"/>
    </row>
    <row r="84" spans="10:25" x14ac:dyDescent="0.4">
      <c r="J84" s="20"/>
      <c r="K84" s="20"/>
      <c r="L84" s="22"/>
      <c r="M84" s="22"/>
      <c r="N84" s="22"/>
      <c r="O84" s="22"/>
      <c r="P84" s="22"/>
      <c r="Q84" s="22"/>
      <c r="R84" s="22"/>
      <c r="S84" s="20"/>
      <c r="T84" s="24"/>
      <c r="U84" s="20"/>
      <c r="V84" s="94"/>
      <c r="W84" s="27"/>
      <c r="X84" s="21"/>
      <c r="Y84" s="21"/>
    </row>
    <row r="85" spans="10:25" x14ac:dyDescent="0.4">
      <c r="J85" s="20"/>
      <c r="K85" s="20"/>
      <c r="L85" s="22"/>
      <c r="M85" s="22"/>
      <c r="N85" s="22"/>
      <c r="O85" s="22"/>
      <c r="P85" s="22"/>
      <c r="Q85" s="22"/>
      <c r="R85" s="22"/>
      <c r="S85" s="20"/>
      <c r="T85" s="24"/>
      <c r="U85" s="20"/>
      <c r="V85" s="94"/>
      <c r="W85" s="27"/>
      <c r="X85" s="21"/>
      <c r="Y85" s="21"/>
    </row>
    <row r="86" spans="10:25" x14ac:dyDescent="0.4">
      <c r="J86" s="20"/>
      <c r="K86" s="20"/>
      <c r="L86" s="22"/>
      <c r="M86" s="22"/>
      <c r="N86" s="22"/>
      <c r="O86" s="22"/>
      <c r="P86" s="22"/>
      <c r="Q86" s="22"/>
      <c r="R86" s="22"/>
      <c r="S86" s="20"/>
      <c r="T86" s="24"/>
      <c r="U86" s="20"/>
      <c r="V86" s="94"/>
      <c r="W86" s="27"/>
      <c r="X86" s="21"/>
      <c r="Y86" s="21"/>
    </row>
    <row r="87" spans="10:25" x14ac:dyDescent="0.4">
      <c r="J87" s="20"/>
      <c r="K87" s="20"/>
      <c r="L87" s="22"/>
      <c r="M87" s="22"/>
      <c r="N87" s="22"/>
      <c r="O87" s="22"/>
      <c r="P87" s="22"/>
      <c r="Q87" s="22"/>
      <c r="R87" s="22"/>
      <c r="S87" s="20"/>
      <c r="T87" s="24"/>
      <c r="U87" s="20"/>
      <c r="V87" s="94"/>
      <c r="W87" s="27"/>
      <c r="X87" s="21"/>
      <c r="Y87" s="21"/>
    </row>
    <row r="88" spans="10:25" x14ac:dyDescent="0.4">
      <c r="J88" s="20"/>
      <c r="K88" s="20"/>
      <c r="L88" s="22"/>
      <c r="M88" s="22"/>
      <c r="N88" s="22"/>
      <c r="O88" s="22"/>
      <c r="P88" s="22"/>
      <c r="Q88" s="22"/>
      <c r="R88" s="22"/>
      <c r="S88" s="20"/>
      <c r="T88" s="24"/>
      <c r="U88" s="20"/>
      <c r="V88" s="94"/>
      <c r="W88" s="27"/>
      <c r="X88" s="21"/>
      <c r="Y88" s="21"/>
    </row>
    <row r="89" spans="10:25" x14ac:dyDescent="0.4">
      <c r="J89" s="20"/>
      <c r="K89" s="20"/>
      <c r="L89" s="22"/>
      <c r="M89" s="22"/>
      <c r="N89" s="22"/>
      <c r="O89" s="22"/>
      <c r="P89" s="22"/>
      <c r="Q89" s="22"/>
      <c r="R89" s="22"/>
      <c r="S89" s="20"/>
      <c r="T89" s="24"/>
      <c r="U89" s="20"/>
      <c r="V89" s="94"/>
      <c r="W89" s="27"/>
      <c r="X89" s="21"/>
      <c r="Y89" s="21"/>
    </row>
    <row r="90" spans="10:25" x14ac:dyDescent="0.4">
      <c r="J90" s="20"/>
      <c r="K90" s="20"/>
      <c r="L90" s="22"/>
      <c r="M90" s="22"/>
      <c r="N90" s="22"/>
      <c r="O90" s="22"/>
      <c r="P90" s="22"/>
      <c r="Q90" s="22"/>
      <c r="R90" s="22"/>
      <c r="S90" s="20"/>
      <c r="T90" s="24"/>
      <c r="U90" s="20"/>
      <c r="V90" s="94"/>
      <c r="W90" s="27"/>
      <c r="X90" s="21"/>
      <c r="Y90" s="21"/>
    </row>
    <row r="91" spans="10:25" x14ac:dyDescent="0.4">
      <c r="J91" s="20"/>
      <c r="K91" s="20"/>
      <c r="L91" s="22"/>
      <c r="M91" s="22"/>
      <c r="N91" s="22"/>
      <c r="O91" s="22"/>
      <c r="P91" s="22"/>
      <c r="Q91" s="22"/>
      <c r="R91" s="22"/>
      <c r="S91" s="20"/>
      <c r="T91" s="24"/>
      <c r="U91" s="20"/>
      <c r="V91" s="94"/>
      <c r="W91" s="27"/>
      <c r="X91" s="21"/>
      <c r="Y91" s="21"/>
    </row>
    <row r="92" spans="10:25" x14ac:dyDescent="0.4">
      <c r="J92" s="20"/>
      <c r="K92" s="20"/>
      <c r="L92" s="22"/>
      <c r="M92" s="22"/>
      <c r="N92" s="22"/>
      <c r="O92" s="22"/>
      <c r="P92" s="22"/>
      <c r="Q92" s="22"/>
      <c r="R92" s="22"/>
      <c r="S92" s="20"/>
      <c r="T92" s="24"/>
      <c r="U92" s="20"/>
      <c r="V92" s="94"/>
      <c r="W92" s="27"/>
      <c r="X92" s="21"/>
      <c r="Y92" s="21"/>
    </row>
    <row r="93" spans="10:25" x14ac:dyDescent="0.4">
      <c r="J93" s="20"/>
      <c r="K93" s="20"/>
      <c r="L93" s="22"/>
      <c r="M93" s="22"/>
      <c r="N93" s="22"/>
      <c r="O93" s="22"/>
      <c r="P93" s="22"/>
      <c r="Q93" s="22"/>
      <c r="R93" s="22"/>
      <c r="S93" s="20"/>
      <c r="T93" s="24"/>
      <c r="U93" s="20"/>
      <c r="V93" s="94"/>
      <c r="W93" s="27"/>
      <c r="X93" s="21"/>
      <c r="Y93" s="21"/>
    </row>
    <row r="94" spans="10:25" x14ac:dyDescent="0.4">
      <c r="J94" s="20"/>
      <c r="K94" s="20"/>
      <c r="L94" s="22"/>
      <c r="M94" s="22"/>
      <c r="N94" s="22"/>
      <c r="O94" s="22"/>
      <c r="P94" s="22"/>
      <c r="Q94" s="22"/>
      <c r="R94" s="22"/>
      <c r="S94" s="20"/>
      <c r="T94" s="24"/>
      <c r="U94" s="20"/>
      <c r="V94" s="94"/>
      <c r="W94" s="27"/>
      <c r="X94" s="21"/>
      <c r="Y94" s="21"/>
    </row>
    <row r="95" spans="10:25" x14ac:dyDescent="0.4">
      <c r="J95" s="20"/>
      <c r="K95" s="20"/>
      <c r="L95" s="22"/>
      <c r="M95" s="22"/>
      <c r="N95" s="22"/>
      <c r="O95" s="22"/>
      <c r="P95" s="22"/>
      <c r="Q95" s="22"/>
      <c r="R95" s="22"/>
      <c r="S95" s="20"/>
      <c r="T95" s="24"/>
      <c r="U95" s="20"/>
      <c r="V95" s="94"/>
      <c r="W95" s="27"/>
      <c r="X95" s="21"/>
      <c r="Y95" s="21"/>
    </row>
    <row r="96" spans="10:25" x14ac:dyDescent="0.4">
      <c r="J96" s="20"/>
      <c r="K96" s="20"/>
      <c r="L96" s="22"/>
      <c r="M96" s="22"/>
      <c r="N96" s="22"/>
      <c r="O96" s="22"/>
      <c r="P96" s="22"/>
      <c r="Q96" s="22"/>
      <c r="R96" s="22"/>
      <c r="S96" s="20"/>
      <c r="T96" s="24"/>
      <c r="U96" s="20"/>
      <c r="V96" s="94"/>
      <c r="W96" s="27"/>
      <c r="X96" s="21"/>
      <c r="Y96" s="21"/>
    </row>
    <row r="97" spans="10:25" x14ac:dyDescent="0.4">
      <c r="J97" s="20"/>
      <c r="K97" s="20"/>
      <c r="L97" s="22"/>
      <c r="M97" s="22"/>
      <c r="N97" s="22"/>
      <c r="O97" s="22"/>
      <c r="P97" s="22"/>
      <c r="Q97" s="22"/>
      <c r="R97" s="22"/>
      <c r="S97" s="20"/>
      <c r="T97" s="24"/>
      <c r="U97" s="20"/>
      <c r="V97" s="94"/>
      <c r="W97" s="27"/>
      <c r="X97" s="21"/>
      <c r="Y97" s="21"/>
    </row>
    <row r="98" spans="10:25" x14ac:dyDescent="0.4">
      <c r="J98" s="20"/>
      <c r="K98" s="20"/>
      <c r="L98" s="22"/>
      <c r="M98" s="22"/>
      <c r="N98" s="22"/>
      <c r="O98" s="22"/>
      <c r="P98" s="22"/>
      <c r="Q98" s="22"/>
      <c r="R98" s="22"/>
      <c r="S98" s="20"/>
      <c r="T98" s="24"/>
      <c r="U98" s="20"/>
      <c r="V98" s="94"/>
      <c r="W98" s="27"/>
      <c r="X98" s="21"/>
      <c r="Y98" s="21"/>
    </row>
    <row r="99" spans="10:25" x14ac:dyDescent="0.4">
      <c r="J99" s="20"/>
      <c r="K99" s="20"/>
      <c r="L99" s="22"/>
      <c r="M99" s="22"/>
      <c r="N99" s="22"/>
      <c r="O99" s="22"/>
      <c r="P99" s="22"/>
      <c r="Q99" s="22"/>
      <c r="R99" s="22"/>
      <c r="S99" s="20"/>
      <c r="T99" s="24"/>
      <c r="U99" s="20"/>
      <c r="V99" s="94"/>
      <c r="W99" s="27"/>
      <c r="X99" s="21"/>
      <c r="Y99" s="21"/>
    </row>
    <row r="100" spans="10:25" x14ac:dyDescent="0.4">
      <c r="J100" s="20"/>
      <c r="K100" s="20"/>
      <c r="L100" s="22"/>
      <c r="M100" s="22"/>
      <c r="N100" s="22"/>
      <c r="O100" s="22"/>
      <c r="P100" s="22"/>
      <c r="Q100" s="22"/>
      <c r="R100" s="22"/>
      <c r="S100" s="20"/>
      <c r="T100" s="24"/>
      <c r="U100" s="20"/>
      <c r="V100" s="94"/>
      <c r="W100" s="27"/>
      <c r="X100" s="21"/>
      <c r="Y100" s="21"/>
    </row>
    <row r="101" spans="10:25" x14ac:dyDescent="0.4">
      <c r="J101" s="20"/>
      <c r="K101" s="20"/>
      <c r="L101" s="22"/>
      <c r="M101" s="22"/>
      <c r="N101" s="22"/>
      <c r="O101" s="22"/>
      <c r="P101" s="22"/>
      <c r="Q101" s="22"/>
      <c r="R101" s="22"/>
      <c r="S101" s="20"/>
      <c r="T101" s="24"/>
      <c r="U101" s="20"/>
      <c r="V101" s="94"/>
      <c r="W101" s="27"/>
      <c r="X101" s="21"/>
      <c r="Y101" s="21"/>
    </row>
    <row r="102" spans="10:25" x14ac:dyDescent="0.4"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4"/>
      <c r="U102" s="20"/>
      <c r="V102" s="94"/>
      <c r="W102" s="27"/>
      <c r="X102" s="21"/>
      <c r="Y102" s="21"/>
    </row>
    <row r="103" spans="10:25" x14ac:dyDescent="0.4"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4"/>
      <c r="U103" s="20"/>
      <c r="V103" s="94"/>
      <c r="W103" s="27"/>
      <c r="X103" s="21"/>
      <c r="Y103" s="21"/>
    </row>
    <row r="104" spans="10:25" x14ac:dyDescent="0.4"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4"/>
      <c r="U104" s="20"/>
      <c r="V104" s="94"/>
      <c r="W104" s="27"/>
      <c r="X104" s="21"/>
      <c r="Y104" s="21"/>
    </row>
    <row r="105" spans="10:25" x14ac:dyDescent="0.4"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4"/>
      <c r="U105" s="20"/>
      <c r="V105" s="94"/>
      <c r="W105" s="27"/>
      <c r="X105" s="21"/>
      <c r="Y105" s="21"/>
    </row>
    <row r="106" spans="10:25" x14ac:dyDescent="0.4"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4"/>
      <c r="U106" s="20"/>
      <c r="V106" s="95"/>
      <c r="W106" s="27"/>
      <c r="X106" s="21"/>
      <c r="Y106" s="21"/>
    </row>
    <row r="107" spans="10:25" x14ac:dyDescent="0.4"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4"/>
      <c r="U107" s="20"/>
      <c r="V107" s="24"/>
      <c r="W107" s="20"/>
      <c r="X107" s="21"/>
      <c r="Y107" s="21"/>
    </row>
    <row r="108" spans="10:25" x14ac:dyDescent="0.4"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4"/>
      <c r="U108" s="20"/>
      <c r="V108" s="24"/>
      <c r="W108" s="20"/>
      <c r="X108" s="21"/>
      <c r="Y108" s="21"/>
    </row>
    <row r="109" spans="10:25" x14ac:dyDescent="0.4"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4"/>
      <c r="U109" s="20"/>
      <c r="V109" s="24"/>
      <c r="W109" s="20"/>
      <c r="X109" s="21"/>
      <c r="Y109" s="21"/>
    </row>
    <row r="110" spans="10:25" x14ac:dyDescent="0.4"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4"/>
      <c r="U110" s="20"/>
      <c r="V110" s="24"/>
      <c r="W110" s="20"/>
      <c r="X110" s="21"/>
      <c r="Y110" s="21"/>
    </row>
    <row r="111" spans="10:25" x14ac:dyDescent="0.4"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4"/>
      <c r="U111" s="20"/>
      <c r="V111" s="24"/>
      <c r="W111" s="20"/>
      <c r="X111" s="21"/>
      <c r="Y111" s="21"/>
    </row>
    <row r="112" spans="10:25" x14ac:dyDescent="0.4"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4"/>
      <c r="U112" s="20"/>
      <c r="V112" s="24"/>
      <c r="W112" s="20"/>
      <c r="X112" s="21"/>
      <c r="Y112" s="21"/>
    </row>
    <row r="113" spans="10:25" x14ac:dyDescent="0.4"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4"/>
      <c r="U113" s="20"/>
      <c r="V113" s="24"/>
      <c r="W113" s="20"/>
      <c r="X113" s="21"/>
      <c r="Y113" s="21"/>
    </row>
    <row r="114" spans="10:25" x14ac:dyDescent="0.4"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4"/>
      <c r="U114" s="20"/>
      <c r="V114" s="24"/>
      <c r="W114" s="20"/>
      <c r="X114" s="21"/>
      <c r="Y114" s="21"/>
    </row>
    <row r="115" spans="10:25" x14ac:dyDescent="0.4"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4"/>
      <c r="U115" s="20"/>
      <c r="V115" s="24"/>
      <c r="W115" s="20"/>
      <c r="X115" s="21"/>
      <c r="Y115" s="21"/>
    </row>
    <row r="116" spans="10:25" x14ac:dyDescent="0.4"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4"/>
      <c r="U116" s="20"/>
      <c r="V116" s="24"/>
      <c r="W116" s="20"/>
      <c r="X116" s="21"/>
      <c r="Y116" s="21"/>
    </row>
    <row r="117" spans="10:25" x14ac:dyDescent="0.4"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4"/>
      <c r="U117" s="20"/>
      <c r="V117" s="24"/>
      <c r="W117" s="20"/>
      <c r="X117" s="21"/>
      <c r="Y117" s="21"/>
    </row>
    <row r="118" spans="10:25" x14ac:dyDescent="0.4"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4"/>
      <c r="U118" s="20"/>
      <c r="V118" s="24"/>
      <c r="W118" s="20"/>
      <c r="X118" s="21"/>
      <c r="Y118" s="21"/>
    </row>
    <row r="119" spans="10:25" x14ac:dyDescent="0.4"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4"/>
      <c r="U119" s="20"/>
      <c r="V119" s="24"/>
      <c r="W119" s="20"/>
      <c r="X119" s="21"/>
      <c r="Y119" s="21"/>
    </row>
    <row r="120" spans="10:25" x14ac:dyDescent="0.4"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4"/>
      <c r="U120" s="20"/>
      <c r="V120" s="24"/>
      <c r="W120" s="20"/>
      <c r="X120" s="21"/>
      <c r="Y120" s="21"/>
    </row>
    <row r="121" spans="10:25" x14ac:dyDescent="0.4"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4"/>
      <c r="U121" s="20"/>
      <c r="V121" s="24"/>
      <c r="W121" s="20"/>
      <c r="X121" s="21"/>
      <c r="Y121" s="21"/>
    </row>
    <row r="122" spans="10:25" x14ac:dyDescent="0.4"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4"/>
      <c r="U122" s="20"/>
      <c r="V122" s="24"/>
      <c r="W122" s="20"/>
      <c r="X122" s="21"/>
      <c r="Y122" s="21"/>
    </row>
    <row r="123" spans="10:25" x14ac:dyDescent="0.4"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4"/>
      <c r="U123" s="20"/>
      <c r="V123" s="24"/>
      <c r="W123" s="20"/>
      <c r="X123" s="21"/>
      <c r="Y123" s="21"/>
    </row>
    <row r="124" spans="10:25" x14ac:dyDescent="0.4"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4"/>
      <c r="U124" s="20"/>
      <c r="V124" s="24"/>
      <c r="W124" s="20"/>
      <c r="X124" s="21"/>
      <c r="Y124" s="21"/>
    </row>
    <row r="125" spans="10:25" x14ac:dyDescent="0.4"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4"/>
      <c r="U125" s="20"/>
      <c r="V125" s="24"/>
      <c r="W125" s="20"/>
      <c r="X125" s="21"/>
      <c r="Y125" s="21"/>
    </row>
    <row r="126" spans="10:25" x14ac:dyDescent="0.4">
      <c r="J126" s="20"/>
      <c r="L126" s="20"/>
      <c r="M126" s="20"/>
      <c r="N126" s="20"/>
      <c r="P126" s="20"/>
      <c r="Q126" s="20"/>
      <c r="R126" s="20"/>
      <c r="T126" s="24"/>
      <c r="U126" s="20"/>
      <c r="V126" s="24"/>
    </row>
    <row r="127" spans="10:25" x14ac:dyDescent="0.4">
      <c r="J127" s="20"/>
      <c r="L127" s="20"/>
      <c r="M127" s="20"/>
      <c r="N127" s="20"/>
      <c r="P127" s="20"/>
      <c r="Q127" s="20"/>
      <c r="R127" s="20"/>
    </row>
    <row r="128" spans="10:25" x14ac:dyDescent="0.4">
      <c r="J128" s="20"/>
      <c r="L128" s="20"/>
      <c r="M128" s="20"/>
      <c r="N128" s="20"/>
      <c r="P128" s="20"/>
      <c r="Q128" s="20"/>
      <c r="R128" s="20"/>
    </row>
    <row r="129" spans="10:18" x14ac:dyDescent="0.4">
      <c r="J129" s="20"/>
      <c r="L129" s="20"/>
      <c r="M129" s="20"/>
      <c r="N129" s="20"/>
      <c r="P129" s="20"/>
      <c r="Q129" s="20"/>
      <c r="R129" s="20"/>
    </row>
    <row r="130" spans="10:18" x14ac:dyDescent="0.4">
      <c r="J130" s="20"/>
      <c r="L130" s="20"/>
      <c r="M130" s="20"/>
      <c r="N130" s="20"/>
      <c r="P130" s="20"/>
      <c r="Q130" s="20"/>
      <c r="R130" s="20"/>
    </row>
    <row r="131" spans="10:18" x14ac:dyDescent="0.4">
      <c r="J131" s="20"/>
      <c r="L131" s="20"/>
      <c r="M131" s="20"/>
      <c r="N131" s="20"/>
      <c r="P131" s="20"/>
      <c r="Q131" s="20"/>
      <c r="R131" s="20"/>
    </row>
    <row r="132" spans="10:18" x14ac:dyDescent="0.4">
      <c r="J132" s="20"/>
      <c r="L132" s="20"/>
      <c r="M132" s="20"/>
      <c r="N132" s="20"/>
      <c r="P132" s="20"/>
      <c r="Q132" s="20"/>
      <c r="R132" s="20"/>
    </row>
    <row r="133" spans="10:18" x14ac:dyDescent="0.4">
      <c r="J133" s="20"/>
      <c r="L133" s="20"/>
      <c r="M133" s="20"/>
      <c r="N133" s="20"/>
      <c r="P133" s="20"/>
      <c r="Q133" s="20"/>
      <c r="R133" s="20"/>
    </row>
    <row r="134" spans="10:18" x14ac:dyDescent="0.4">
      <c r="L134" s="20"/>
      <c r="M134" s="20"/>
      <c r="N134" s="20"/>
      <c r="P134" s="20"/>
      <c r="Q134" s="20"/>
      <c r="R134" s="20"/>
    </row>
    <row r="135" spans="10:18" x14ac:dyDescent="0.4">
      <c r="L135" s="20"/>
      <c r="M135" s="20"/>
      <c r="N135" s="20"/>
      <c r="P135" s="20"/>
      <c r="Q135" s="20"/>
      <c r="R135" s="20"/>
    </row>
    <row r="136" spans="10:18" x14ac:dyDescent="0.4">
      <c r="L136" s="20"/>
      <c r="M136" s="20"/>
      <c r="N136" s="20"/>
      <c r="P136" s="20"/>
      <c r="Q136" s="20"/>
      <c r="R136" s="20"/>
    </row>
    <row r="137" spans="10:18" x14ac:dyDescent="0.4">
      <c r="L137" s="20"/>
      <c r="M137" s="20"/>
      <c r="N137" s="20"/>
      <c r="P137" s="20"/>
      <c r="Q137" s="20"/>
      <c r="R137" s="20"/>
    </row>
    <row r="138" spans="10:18" x14ac:dyDescent="0.4">
      <c r="L138" s="20"/>
      <c r="M138" s="20"/>
      <c r="N138" s="20"/>
      <c r="P138" s="20"/>
      <c r="Q138" s="20"/>
      <c r="R138" s="20"/>
    </row>
    <row r="139" spans="10:18" x14ac:dyDescent="0.4">
      <c r="L139" s="20"/>
      <c r="M139" s="20"/>
      <c r="N139" s="20"/>
      <c r="P139" s="20"/>
      <c r="Q139" s="20"/>
      <c r="R139" s="20"/>
    </row>
    <row r="140" spans="10:18" x14ac:dyDescent="0.4">
      <c r="L140" s="20"/>
      <c r="M140" s="20"/>
      <c r="N140" s="20"/>
      <c r="P140" s="20"/>
      <c r="Q140" s="20"/>
      <c r="R140" s="20"/>
    </row>
    <row r="141" spans="10:18" x14ac:dyDescent="0.4">
      <c r="L141" s="20"/>
      <c r="M141" s="20"/>
      <c r="N141" s="20"/>
      <c r="P141" s="20"/>
      <c r="Q141" s="20"/>
      <c r="R141" s="20"/>
    </row>
    <row r="142" spans="10:18" x14ac:dyDescent="0.4">
      <c r="L142" s="20"/>
      <c r="M142" s="20"/>
      <c r="N142" s="20"/>
      <c r="P142" s="20"/>
      <c r="Q142" s="20"/>
      <c r="R142" s="20"/>
    </row>
  </sheetData>
  <customSheetViews>
    <customSheetView guid="{017B97A8-3D8C-4D10-B004-C21A88BB4848}">
      <selection activeCell="K17" sqref="K17"/>
      <pageMargins left="0.7" right="0.7" top="0.75" bottom="0.75" header="0.3" footer="0.3"/>
    </customSheetView>
  </customSheetViews>
  <mergeCells count="41">
    <mergeCell ref="D43:E43"/>
    <mergeCell ref="L4:N4"/>
    <mergeCell ref="P4:R4"/>
    <mergeCell ref="P7:R7"/>
    <mergeCell ref="B2:J2"/>
    <mergeCell ref="H4:J4"/>
    <mergeCell ref="D16:E16"/>
    <mergeCell ref="D17:E17"/>
    <mergeCell ref="C4:F4"/>
    <mergeCell ref="C5:F5"/>
    <mergeCell ref="C6:F6"/>
    <mergeCell ref="D8:E8"/>
    <mergeCell ref="D15:E15"/>
    <mergeCell ref="D9:E9"/>
    <mergeCell ref="D10:E10"/>
    <mergeCell ref="D11:E11"/>
    <mergeCell ref="D13:E13"/>
    <mergeCell ref="D14:E14"/>
    <mergeCell ref="D12:E12"/>
    <mergeCell ref="H58:J58"/>
    <mergeCell ref="L7:N7"/>
    <mergeCell ref="G15:G22"/>
    <mergeCell ref="G23:G30"/>
    <mergeCell ref="H13:J13"/>
    <mergeCell ref="H22:J22"/>
    <mergeCell ref="H31:J31"/>
    <mergeCell ref="H49:J49"/>
    <mergeCell ref="H40:J40"/>
    <mergeCell ref="D36:E36"/>
    <mergeCell ref="D37:E37"/>
    <mergeCell ref="D40:E40"/>
    <mergeCell ref="D42:E42"/>
    <mergeCell ref="D41:E41"/>
    <mergeCell ref="D38:E38"/>
    <mergeCell ref="D35:E35"/>
    <mergeCell ref="D29:E29"/>
    <mergeCell ref="D30:E30"/>
    <mergeCell ref="D31:E31"/>
    <mergeCell ref="D34:E34"/>
    <mergeCell ref="D32:E32"/>
    <mergeCell ref="D33:E33"/>
  </mergeCells>
  <phoneticPr fontId="15" type="noConversion"/>
  <dataValidations disablePrompts="1" count="3">
    <dataValidation type="list" allowBlank="1" showInputMessage="1" showErrorMessage="1" sqref="C4:F4" xr:uid="{6CA09747-2D08-4492-90EF-57A1F8F6A6CF}">
      <formula1>$X$4:$X$5</formula1>
    </dataValidation>
    <dataValidation type="list" allowBlank="1" showInputMessage="1" showErrorMessage="1" sqref="C5:F5" xr:uid="{C4FE181C-7102-4BD5-91F4-74B4AB4985F2}">
      <formula1>$X$7:$X$8</formula1>
    </dataValidation>
    <dataValidation type="list" allowBlank="1" showInputMessage="1" showErrorMessage="1" sqref="C6:F6" xr:uid="{685ED1EA-70DF-4A4D-B9A4-BA91B3FBACE2}">
      <formula1>$X$10:$X$12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5BB1-9910-48F6-A1CB-6F582A5DDFFF}">
  <sheetPr codeName="Sheet2"/>
  <dimension ref="A2:D21"/>
  <sheetViews>
    <sheetView workbookViewId="0"/>
  </sheetViews>
  <sheetFormatPr defaultRowHeight="14.6" x14ac:dyDescent="0.4"/>
  <cols>
    <col min="1" max="1" width="2.53515625" style="16" customWidth="1"/>
    <col min="2" max="2" width="22.4609375" style="22" customWidth="1"/>
    <col min="3" max="3" width="9.53515625" style="22" customWidth="1"/>
    <col min="4" max="4" width="24.3828125" style="16" customWidth="1"/>
    <col min="5" max="16384" width="9.23046875" style="16"/>
  </cols>
  <sheetData>
    <row r="2" spans="1:4" x14ac:dyDescent="0.4">
      <c r="B2" s="108" t="s">
        <v>94</v>
      </c>
      <c r="C2" s="113" t="s">
        <v>95</v>
      </c>
      <c r="D2" s="109" t="s">
        <v>95</v>
      </c>
    </row>
    <row r="3" spans="1:4" x14ac:dyDescent="0.4">
      <c r="D3" s="83" t="s">
        <v>96</v>
      </c>
    </row>
    <row r="4" spans="1:4" x14ac:dyDescent="0.4">
      <c r="B4" s="37" t="s">
        <v>65</v>
      </c>
      <c r="C4" s="40" t="s">
        <v>66</v>
      </c>
      <c r="D4" s="107" t="s">
        <v>9</v>
      </c>
    </row>
    <row r="5" spans="1:4" x14ac:dyDescent="0.4">
      <c r="B5" s="115" t="s">
        <v>67</v>
      </c>
      <c r="C5" s="110">
        <v>3</v>
      </c>
      <c r="D5" s="100" t="s">
        <v>81</v>
      </c>
    </row>
    <row r="6" spans="1:4" x14ac:dyDescent="0.4">
      <c r="B6" s="115" t="s">
        <v>68</v>
      </c>
      <c r="C6" s="110">
        <v>3</v>
      </c>
      <c r="D6" s="100" t="s">
        <v>80</v>
      </c>
    </row>
    <row r="7" spans="1:4" x14ac:dyDescent="0.4">
      <c r="B7" s="115" t="s">
        <v>69</v>
      </c>
      <c r="C7" s="110">
        <v>92</v>
      </c>
      <c r="D7" s="100" t="s">
        <v>82</v>
      </c>
    </row>
    <row r="8" spans="1:4" x14ac:dyDescent="0.4">
      <c r="A8" s="17"/>
      <c r="B8" s="115" t="s">
        <v>70</v>
      </c>
      <c r="C8" s="110">
        <v>2</v>
      </c>
      <c r="D8" s="100" t="s">
        <v>83</v>
      </c>
    </row>
    <row r="9" spans="1:4" x14ac:dyDescent="0.4">
      <c r="B9" s="115" t="s">
        <v>71</v>
      </c>
      <c r="C9" s="110">
        <v>2</v>
      </c>
      <c r="D9" s="101" t="s">
        <v>84</v>
      </c>
    </row>
    <row r="10" spans="1:4" x14ac:dyDescent="0.4">
      <c r="B10" s="115" t="s">
        <v>100</v>
      </c>
      <c r="C10" s="110">
        <v>1</v>
      </c>
      <c r="D10" s="102" t="s">
        <v>85</v>
      </c>
    </row>
    <row r="11" spans="1:4" ht="15" customHeight="1" x14ac:dyDescent="0.4">
      <c r="A11" s="26"/>
      <c r="B11" s="115" t="s">
        <v>72</v>
      </c>
      <c r="C11" s="110">
        <v>7</v>
      </c>
      <c r="D11" s="102" t="s">
        <v>86</v>
      </c>
    </row>
    <row r="12" spans="1:4" x14ac:dyDescent="0.4">
      <c r="B12" s="116" t="s">
        <v>153</v>
      </c>
      <c r="C12" s="110">
        <v>7</v>
      </c>
      <c r="D12" s="103" t="s">
        <v>154</v>
      </c>
    </row>
    <row r="13" spans="1:4" x14ac:dyDescent="0.4">
      <c r="B13" s="116" t="s">
        <v>73</v>
      </c>
      <c r="C13" s="110">
        <v>7</v>
      </c>
      <c r="D13" s="103" t="s">
        <v>87</v>
      </c>
    </row>
    <row r="14" spans="1:4" x14ac:dyDescent="0.4">
      <c r="B14" s="115" t="s">
        <v>74</v>
      </c>
      <c r="C14" s="110">
        <v>5</v>
      </c>
      <c r="D14" s="103" t="s">
        <v>88</v>
      </c>
    </row>
    <row r="15" spans="1:4" ht="15" customHeight="1" x14ac:dyDescent="0.4">
      <c r="A15" s="26"/>
      <c r="B15" s="115" t="s">
        <v>75</v>
      </c>
      <c r="C15" s="110">
        <v>7</v>
      </c>
      <c r="D15" s="104" t="s">
        <v>89</v>
      </c>
    </row>
    <row r="16" spans="1:4" x14ac:dyDescent="0.4">
      <c r="A16" s="26"/>
      <c r="B16" s="116" t="s">
        <v>77</v>
      </c>
      <c r="C16" s="111">
        <v>7</v>
      </c>
      <c r="D16" s="105" t="s">
        <v>90</v>
      </c>
    </row>
    <row r="17" spans="1:4" x14ac:dyDescent="0.4">
      <c r="A17" s="26"/>
      <c r="B17" s="116" t="s">
        <v>76</v>
      </c>
      <c r="C17" s="110">
        <v>7</v>
      </c>
      <c r="D17" s="103" t="s">
        <v>91</v>
      </c>
    </row>
    <row r="18" spans="1:4" ht="15" customHeight="1" x14ac:dyDescent="0.4">
      <c r="A18" s="26"/>
      <c r="B18" s="115" t="s">
        <v>78</v>
      </c>
      <c r="C18" s="110">
        <v>30</v>
      </c>
      <c r="D18" s="103" t="s">
        <v>92</v>
      </c>
    </row>
    <row r="19" spans="1:4" x14ac:dyDescent="0.4">
      <c r="B19" s="115" t="s">
        <v>79</v>
      </c>
      <c r="C19" s="110">
        <v>7</v>
      </c>
      <c r="D19" s="103" t="s">
        <v>93</v>
      </c>
    </row>
    <row r="20" spans="1:4" x14ac:dyDescent="0.4">
      <c r="B20" s="115" t="s">
        <v>148</v>
      </c>
      <c r="C20" s="110">
        <v>9</v>
      </c>
      <c r="D20" s="103" t="s">
        <v>149</v>
      </c>
    </row>
    <row r="21" spans="1:4" x14ac:dyDescent="0.4">
      <c r="B21" s="117" t="s">
        <v>159</v>
      </c>
      <c r="C21" s="112">
        <v>1</v>
      </c>
      <c r="D21" s="106" t="s">
        <v>160</v>
      </c>
    </row>
  </sheetData>
  <sheetProtection algorithmName="SHA-512" hashValue="UK4HoD0RklyxeA4sucZhPFV8ayTcMKWnrkg/UEogLwJ11QBc6qAjpBFRxPpFQ1svdCXy67QJFlqt8Dq/Yf6Vjw==" saltValue="NQUd4qem1E9ekesO4uEkCw==" spinCount="100000" sheet="1" objects="1" scenarios="1"/>
  <dataValidations disablePrompts="1" count="1">
    <dataValidation type="list" allowBlank="1" showInputMessage="1" showErrorMessage="1" sqref="C2" xr:uid="{CD0981DC-7F71-45E4-8BDE-1AC766B53E29}">
      <formula1>$D$2:$D$3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S352"/>
  <sheetViews>
    <sheetView zoomScaleNormal="100" workbookViewId="0"/>
  </sheetViews>
  <sheetFormatPr defaultColWidth="9.15234375" defaultRowHeight="14.6" x14ac:dyDescent="0.4"/>
  <cols>
    <col min="1" max="16384" width="9.15234375" style="2"/>
  </cols>
  <sheetData>
    <row r="1" spans="1:19" x14ac:dyDescent="0.4">
      <c r="A1" s="6"/>
      <c r="B1" s="7"/>
      <c r="C1" s="8">
        <f>MAX(C11:C1000,H11:H1000,M11:M1000)</f>
        <v>799.00000000000307</v>
      </c>
      <c r="D1" s="9">
        <f>MAX(D11:D1000,I11:I1000,N11:N1000)</f>
        <v>124.83597008774056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9" x14ac:dyDescent="0.4">
      <c r="A2" s="6"/>
      <c r="B2" s="7"/>
      <c r="C2" s="10">
        <f>MIN(C11:C1000,H11:H1000,M11:M1000)</f>
        <v>529.99999999999989</v>
      </c>
      <c r="D2" s="11">
        <f>MIN(D11:D1000,I11:I1000,N11:N1000)</f>
        <v>-121.11849928067798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9" x14ac:dyDescent="0.4">
      <c r="A3" s="6"/>
      <c r="C3" s="8">
        <f>INT((C1+9.99)/10)*10+10</f>
        <v>810</v>
      </c>
      <c r="D3" s="9">
        <f>INT((D1+9.99)/10)*10+10</f>
        <v>140</v>
      </c>
      <c r="E3" s="6"/>
    </row>
    <row r="4" spans="1:19" x14ac:dyDescent="0.4">
      <c r="A4" s="6"/>
      <c r="C4" s="12">
        <f>INT((C2)/10)*10-20</f>
        <v>510</v>
      </c>
      <c r="D4" s="13">
        <f>INT((D2-0.01)/10)*10-10</f>
        <v>-140</v>
      </c>
      <c r="E4" s="6"/>
      <c r="F4" s="6"/>
      <c r="H4" s="6"/>
      <c r="K4" s="6"/>
      <c r="M4" s="6"/>
      <c r="P4" s="6"/>
      <c r="Q4" s="6"/>
    </row>
    <row r="5" spans="1:19" x14ac:dyDescent="0.4">
      <c r="A5" s="6"/>
      <c r="B5" s="6"/>
      <c r="C5" s="10">
        <v>10</v>
      </c>
      <c r="D5" s="11">
        <v>10</v>
      </c>
      <c r="F5" s="6"/>
      <c r="G5" s="6"/>
      <c r="H5" s="6"/>
      <c r="I5" s="6"/>
      <c r="K5" s="6"/>
      <c r="L5" s="6"/>
      <c r="M5" s="6"/>
      <c r="N5" s="6"/>
    </row>
    <row r="6" spans="1:19" x14ac:dyDescent="0.4">
      <c r="A6" s="6"/>
      <c r="B6" s="6"/>
      <c r="C6" s="6"/>
      <c r="D6" s="6"/>
      <c r="F6" s="6"/>
      <c r="G6" s="6"/>
      <c r="H6" s="6"/>
      <c r="I6" s="6"/>
      <c r="K6" s="6"/>
      <c r="L6" s="6"/>
      <c r="M6" s="6"/>
      <c r="N6" s="6"/>
      <c r="P6" s="6"/>
      <c r="Q6" s="6"/>
    </row>
    <row r="8" spans="1:19" x14ac:dyDescent="0.4">
      <c r="A8" s="14"/>
      <c r="B8" s="1"/>
      <c r="C8" s="1"/>
      <c r="D8" s="1"/>
      <c r="E8" s="1"/>
      <c r="F8" s="1"/>
      <c r="G8" s="1"/>
      <c r="H8" s="1"/>
      <c r="I8" s="15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x14ac:dyDescent="0.4">
      <c r="A9" s="196" t="s">
        <v>30</v>
      </c>
      <c r="B9" s="196"/>
      <c r="C9" s="196"/>
      <c r="D9" s="196"/>
      <c r="E9" s="4"/>
      <c r="F9" s="196" t="s">
        <v>31</v>
      </c>
      <c r="G9" s="196"/>
      <c r="H9" s="196"/>
      <c r="I9" s="196"/>
      <c r="J9" s="4"/>
      <c r="K9" s="196" t="s">
        <v>32</v>
      </c>
      <c r="L9" s="196"/>
      <c r="M9" s="196"/>
      <c r="N9" s="196"/>
      <c r="S9" s="15"/>
    </row>
    <row r="10" spans="1:19" s="14" customFormat="1" x14ac:dyDescent="0.4">
      <c r="A10" s="5" t="s">
        <v>18</v>
      </c>
      <c r="B10" s="5" t="s">
        <v>19</v>
      </c>
      <c r="C10" s="5" t="s">
        <v>20</v>
      </c>
      <c r="D10" s="5" t="s">
        <v>21</v>
      </c>
      <c r="F10" s="5" t="s">
        <v>18</v>
      </c>
      <c r="G10" s="5" t="s">
        <v>19</v>
      </c>
      <c r="H10" s="5" t="s">
        <v>20</v>
      </c>
      <c r="I10" s="5" t="s">
        <v>22</v>
      </c>
      <c r="K10" s="5" t="s">
        <v>18</v>
      </c>
      <c r="L10" s="5" t="s">
        <v>19</v>
      </c>
      <c r="M10" s="5" t="s">
        <v>20</v>
      </c>
      <c r="N10" s="5" t="s">
        <v>22</v>
      </c>
    </row>
    <row r="11" spans="1:19" x14ac:dyDescent="0.4">
      <c r="A11" s="2">
        <v>-109.4006355247744</v>
      </c>
      <c r="B11" s="2">
        <v>41.047461075320953</v>
      </c>
      <c r="C11" s="2">
        <v>799</v>
      </c>
      <c r="D11" s="2">
        <v>-116.27674412237126</v>
      </c>
      <c r="F11" s="2">
        <v>-110.66343641050166</v>
      </c>
      <c r="G11" s="2">
        <v>33.611922948058272</v>
      </c>
      <c r="H11" s="2">
        <v>799</v>
      </c>
      <c r="I11" s="2">
        <v>-113.61042453484689</v>
      </c>
      <c r="K11" s="2">
        <v>-107.2793662419718</v>
      </c>
      <c r="L11" s="2">
        <v>53.53777432164545</v>
      </c>
      <c r="M11" s="2">
        <v>799</v>
      </c>
      <c r="N11" s="2">
        <v>-121.11849928067798</v>
      </c>
    </row>
    <row r="12" spans="1:19" x14ac:dyDescent="0.4">
      <c r="A12" s="2">
        <v>-109.03602173200845</v>
      </c>
      <c r="B12" s="2">
        <v>40.338535098577424</v>
      </c>
      <c r="C12" s="2">
        <v>797.2901104965963</v>
      </c>
      <c r="D12" s="2">
        <v>-115.89502026452318</v>
      </c>
      <c r="F12" s="2">
        <v>-110.33425802439244</v>
      </c>
      <c r="G12" s="2">
        <v>32.755079860995963</v>
      </c>
      <c r="H12" s="2">
        <v>797.32647262779528</v>
      </c>
      <c r="I12" s="2">
        <v>-113.17799465224326</v>
      </c>
      <c r="K12" s="2">
        <v>-106.89445558166913</v>
      </c>
      <c r="L12" s="2">
        <v>52.972799710242235</v>
      </c>
      <c r="M12" s="2">
        <v>797.3047441050735</v>
      </c>
      <c r="N12" s="2">
        <v>-120.79935125067342</v>
      </c>
    </row>
    <row r="13" spans="1:19" x14ac:dyDescent="0.4">
      <c r="A13" s="2">
        <v>-108.67168951897641</v>
      </c>
      <c r="B13" s="2">
        <v>39.628570615525518</v>
      </c>
      <c r="C13" s="2">
        <v>795.58059189512107</v>
      </c>
      <c r="D13" s="2">
        <v>-115.51283759585075</v>
      </c>
      <c r="F13" s="2">
        <v>-110.00540735923948</v>
      </c>
      <c r="G13" s="2">
        <v>31.897138973942241</v>
      </c>
      <c r="H13" s="2">
        <v>795.65344332474444</v>
      </c>
      <c r="I13" s="2">
        <v>-112.74186278316081</v>
      </c>
      <c r="K13" s="2">
        <v>-106.50989705678654</v>
      </c>
      <c r="L13" s="2">
        <v>52.406408167998357</v>
      </c>
      <c r="M13" s="2">
        <v>795.60988127537064</v>
      </c>
      <c r="N13" s="2">
        <v>-120.47557627443202</v>
      </c>
    </row>
    <row r="14" spans="1:19" x14ac:dyDescent="0.4">
      <c r="A14" s="2">
        <v>-108.30386079961738</v>
      </c>
      <c r="B14" s="2">
        <v>38.931588417037467</v>
      </c>
      <c r="C14" s="2">
        <v>793.86651952446141</v>
      </c>
      <c r="D14" s="2">
        <v>-115.12591864162567</v>
      </c>
      <c r="F14" s="2">
        <v>-109.67145239363943</v>
      </c>
      <c r="G14" s="2">
        <v>31.056474671260851</v>
      </c>
      <c r="H14" s="2">
        <v>793.97276321521906</v>
      </c>
      <c r="I14" s="2">
        <v>-112.30789702967753</v>
      </c>
      <c r="K14" s="2">
        <v>-106.12224095547428</v>
      </c>
      <c r="L14" s="2">
        <v>51.852566836279209</v>
      </c>
      <c r="M14" s="2">
        <v>793.91161238507561</v>
      </c>
      <c r="N14" s="2">
        <v>-120.15254693882513</v>
      </c>
    </row>
    <row r="15" spans="1:19" x14ac:dyDescent="0.4">
      <c r="A15" s="2">
        <v>-107.93436507860051</v>
      </c>
      <c r="B15" s="2">
        <v>38.240787644404548</v>
      </c>
      <c r="C15" s="2">
        <v>792.15027127828614</v>
      </c>
      <c r="D15" s="2">
        <v>-114.73634938663116</v>
      </c>
      <c r="F15" s="2">
        <v>-109.33310054411727</v>
      </c>
      <c r="G15" s="2">
        <v>30.230705422953662</v>
      </c>
      <c r="H15" s="2">
        <v>792.28550034803311</v>
      </c>
      <c r="I15" s="2">
        <v>-111.87531007225718</v>
      </c>
      <c r="K15" s="2">
        <v>-105.73299170939573</v>
      </c>
      <c r="L15" s="2">
        <v>51.305161153130108</v>
      </c>
      <c r="M15" s="2">
        <v>792.21158021108101</v>
      </c>
      <c r="N15" s="2">
        <v>-119.82790194670477</v>
      </c>
    </row>
    <row r="16" spans="1:19" x14ac:dyDescent="0.4">
      <c r="A16" s="2">
        <v>-107.56514525231441</v>
      </c>
      <c r="B16" s="2">
        <v>37.548956421415511</v>
      </c>
      <c r="C16" s="2">
        <v>790.43437871524759</v>
      </c>
      <c r="D16" s="2">
        <v>-114.34634968963773</v>
      </c>
      <c r="F16" s="2">
        <v>-108.99504946061668</v>
      </c>
      <c r="G16" s="2">
        <v>29.403906677967008</v>
      </c>
      <c r="H16" s="2">
        <v>790.59868141751303</v>
      </c>
      <c r="I16" s="2">
        <v>-111.43904908649571</v>
      </c>
      <c r="K16" s="2">
        <v>-105.34409207767642</v>
      </c>
      <c r="L16" s="2">
        <v>50.756333143943991</v>
      </c>
      <c r="M16" s="2">
        <v>790.51192898412205</v>
      </c>
      <c r="N16" s="2">
        <v>-119.49860939633631</v>
      </c>
    </row>
    <row r="17" spans="1:14" x14ac:dyDescent="0.4">
      <c r="A17" s="2">
        <v>-107.19620175817396</v>
      </c>
      <c r="B17" s="2">
        <v>36.856093861806826</v>
      </c>
      <c r="C17" s="2">
        <v>788.71884284678947</v>
      </c>
      <c r="D17" s="2">
        <v>-113.95593422549588</v>
      </c>
      <c r="F17" s="2">
        <v>-108.65729897706343</v>
      </c>
      <c r="G17" s="2">
        <v>28.576079763456015</v>
      </c>
      <c r="H17" s="2">
        <v>788.91230663279123</v>
      </c>
      <c r="I17" s="2">
        <v>-110.99914389781941</v>
      </c>
      <c r="K17" s="2">
        <v>-104.95554424466586</v>
      </c>
      <c r="L17" s="2">
        <v>50.206077029438894</v>
      </c>
      <c r="M17" s="2">
        <v>788.81266294473687</v>
      </c>
      <c r="N17" s="2">
        <v>-119.16466240034032</v>
      </c>
    </row>
    <row r="18" spans="1:14" x14ac:dyDescent="0.4">
      <c r="A18" s="2">
        <v>-106.82753506257555</v>
      </c>
      <c r="B18" s="2">
        <v>36.162199134566492</v>
      </c>
      <c r="C18" s="2">
        <v>787.003664819611</v>
      </c>
      <c r="D18" s="2">
        <v>-113.56511763782832</v>
      </c>
      <c r="F18" s="2">
        <v>-108.31984891096936</v>
      </c>
      <c r="G18" s="2">
        <v>27.747225966100224</v>
      </c>
      <c r="H18" s="2">
        <v>787.22637612089932</v>
      </c>
      <c r="I18" s="2">
        <v>-110.55562562717819</v>
      </c>
      <c r="K18" s="2">
        <v>-104.56734783555568</v>
      </c>
      <c r="L18" s="2">
        <v>49.654383347710606</v>
      </c>
      <c r="M18" s="2">
        <v>787.11377510635191</v>
      </c>
      <c r="N18" s="2">
        <v>-118.82605332616812</v>
      </c>
    </row>
    <row r="19" spans="1:14" x14ac:dyDescent="0.4">
      <c r="A19" s="2">
        <v>-106.45914556546121</v>
      </c>
      <c r="B19" s="2">
        <v>35.467271284323445</v>
      </c>
      <c r="C19" s="2">
        <v>785.28884547167149</v>
      </c>
      <c r="D19" s="2">
        <v>-113.17391443408499</v>
      </c>
      <c r="F19" s="2">
        <v>-107.98269909966778</v>
      </c>
      <c r="G19" s="2">
        <v>26.917346620959442</v>
      </c>
      <c r="H19" s="2">
        <v>785.54089010771577</v>
      </c>
      <c r="I19" s="2">
        <v>-110.10852672272536</v>
      </c>
      <c r="K19" s="2">
        <v>-104.1795068620315</v>
      </c>
      <c r="L19" s="2">
        <v>49.101248812756069</v>
      </c>
      <c r="M19" s="2">
        <v>785.415277644512</v>
      </c>
      <c r="N19" s="2">
        <v>-118.4827798139377</v>
      </c>
    </row>
    <row r="20" spans="1:14" x14ac:dyDescent="0.4">
      <c r="A20" s="2">
        <v>-106.08432285404393</v>
      </c>
      <c r="B20" s="2">
        <v>34.796554399454621</v>
      </c>
      <c r="C20" s="2">
        <v>783.56584217711395</v>
      </c>
      <c r="D20" s="2">
        <v>-112.77468782232488</v>
      </c>
      <c r="F20" s="2">
        <v>-107.64050565339494</v>
      </c>
      <c r="G20" s="2">
        <v>26.10484508350828</v>
      </c>
      <c r="H20" s="2">
        <v>783.84802776754418</v>
      </c>
      <c r="I20" s="2">
        <v>-109.66362249850438</v>
      </c>
      <c r="K20" s="2">
        <v>-103.78632896534636</v>
      </c>
      <c r="L20" s="2">
        <v>48.570024527097161</v>
      </c>
      <c r="M20" s="2">
        <v>783.71108362984046</v>
      </c>
      <c r="N20" s="2">
        <v>-118.14384283570345</v>
      </c>
    </row>
    <row r="21" spans="1:14" x14ac:dyDescent="0.4">
      <c r="A21" s="2">
        <v>-105.70710459986994</v>
      </c>
      <c r="B21" s="2">
        <v>34.134915139688317</v>
      </c>
      <c r="C21" s="2">
        <v>781.83982863687584</v>
      </c>
      <c r="D21" s="2">
        <v>-112.37204638394161</v>
      </c>
      <c r="F21" s="2">
        <v>-107.29608037771069</v>
      </c>
      <c r="G21" s="2">
        <v>25.300022958411432</v>
      </c>
      <c r="H21" s="2">
        <v>782.15189518129171</v>
      </c>
      <c r="I21" s="2">
        <v>-109.21785987879274</v>
      </c>
      <c r="K21" s="2">
        <v>-103.39165399032028</v>
      </c>
      <c r="L21" s="2">
        <v>48.044921699963055</v>
      </c>
      <c r="M21" s="2">
        <v>782.00527689129831</v>
      </c>
      <c r="N21" s="2">
        <v>-117.80314558962326</v>
      </c>
    </row>
    <row r="22" spans="1:14" x14ac:dyDescent="0.4">
      <c r="A22" s="2">
        <v>-105.32734392309199</v>
      </c>
      <c r="B22" s="2">
        <v>33.482984231798298</v>
      </c>
      <c r="C22" s="2">
        <v>780.11066467361422</v>
      </c>
      <c r="D22" s="2">
        <v>-111.9658320036873</v>
      </c>
      <c r="F22" s="2">
        <v>-106.95194787565779</v>
      </c>
      <c r="G22" s="2">
        <v>24.494184117872777</v>
      </c>
      <c r="H22" s="2">
        <v>780.45618600754199</v>
      </c>
      <c r="I22" s="2">
        <v>-108.76854662731516</v>
      </c>
      <c r="K22" s="2">
        <v>-102.99732764197074</v>
      </c>
      <c r="L22" s="2">
        <v>47.518379047815451</v>
      </c>
      <c r="M22" s="2">
        <v>780.29983714045295</v>
      </c>
      <c r="N22" s="2">
        <v>-117.45777141217019</v>
      </c>
    </row>
    <row r="23" spans="1:14" x14ac:dyDescent="0.4">
      <c r="A23" s="2">
        <v>-104.94783253712717</v>
      </c>
      <c r="B23" s="2">
        <v>32.830097081751823</v>
      </c>
      <c r="C23" s="2">
        <v>778.3818070339787</v>
      </c>
      <c r="D23" s="2">
        <v>-111.55924426127578</v>
      </c>
      <c r="F23" s="2">
        <v>-106.60810796490131</v>
      </c>
      <c r="G23" s="2">
        <v>23.687329891255388</v>
      </c>
      <c r="H23" s="2">
        <v>778.76090039942244</v>
      </c>
      <c r="I23" s="2">
        <v>-108.31571687928771</v>
      </c>
      <c r="K23" s="2">
        <v>-102.60335137140422</v>
      </c>
      <c r="L23" s="2">
        <v>46.990389711509998</v>
      </c>
      <c r="M23" s="2">
        <v>778.59476538627553</v>
      </c>
      <c r="N23" s="2">
        <v>-117.10771743378487</v>
      </c>
    </row>
    <row r="24" spans="1:14" x14ac:dyDescent="0.4">
      <c r="A24" s="2">
        <v>-104.56857072266753</v>
      </c>
      <c r="B24" s="2">
        <v>32.176252947396236</v>
      </c>
      <c r="C24" s="2">
        <v>776.65325626317872</v>
      </c>
      <c r="D24" s="2">
        <v>-111.15229787065257</v>
      </c>
      <c r="F24" s="2">
        <v>-106.26456044228257</v>
      </c>
      <c r="G24" s="2">
        <v>22.879461558295176</v>
      </c>
      <c r="H24" s="2">
        <v>777.06603840693458</v>
      </c>
      <c r="I24" s="2">
        <v>-107.85940601251042</v>
      </c>
      <c r="K24" s="2">
        <v>-102.20972538741889</v>
      </c>
      <c r="L24" s="2">
        <v>46.460945104619761</v>
      </c>
      <c r="M24" s="2">
        <v>776.89005722384945</v>
      </c>
      <c r="N24" s="2">
        <v>-116.75298107801106</v>
      </c>
    </row>
    <row r="25" spans="1:14" x14ac:dyDescent="0.4">
      <c r="A25" s="2">
        <v>-104.18921218023853</v>
      </c>
      <c r="B25" s="2">
        <v>31.522792516651648</v>
      </c>
      <c r="C25" s="2">
        <v>774.9245942207591</v>
      </c>
      <c r="D25" s="2">
        <v>-110.74461106716784</v>
      </c>
      <c r="F25" s="2">
        <v>-105.92130515549498</v>
      </c>
      <c r="G25" s="2">
        <v>22.070580517664624</v>
      </c>
      <c r="H25" s="2">
        <v>775.37160033056784</v>
      </c>
      <c r="I25" s="2">
        <v>-107.39965072734111</v>
      </c>
      <c r="K25" s="2">
        <v>-101.81645387244001</v>
      </c>
      <c r="L25" s="2">
        <v>45.93004193635479</v>
      </c>
      <c r="M25" s="2">
        <v>775.18572542778907</v>
      </c>
      <c r="N25" s="2">
        <v>-116.39356477419005</v>
      </c>
    </row>
    <row r="26" spans="1:14" x14ac:dyDescent="0.4">
      <c r="A26" s="2">
        <v>-103.80245835154101</v>
      </c>
      <c r="B26" s="2">
        <v>30.897954928281543</v>
      </c>
      <c r="C26" s="2">
        <v>773.18699805450274</v>
      </c>
      <c r="D26" s="2">
        <v>-110.32784775569068</v>
      </c>
      <c r="F26" s="2">
        <v>-105.57224216801771</v>
      </c>
      <c r="G26" s="2">
        <v>21.282002804235653</v>
      </c>
      <c r="H26" s="2">
        <v>773.66884387189975</v>
      </c>
      <c r="I26" s="2">
        <v>-106.94299753420358</v>
      </c>
      <c r="K26" s="2">
        <v>-101.41702021695687</v>
      </c>
      <c r="L26" s="2">
        <v>45.424839601033291</v>
      </c>
      <c r="M26" s="2">
        <v>773.47505738373025</v>
      </c>
      <c r="N26" s="2">
        <v>-116.03993826127594</v>
      </c>
    </row>
    <row r="27" spans="1:14" x14ac:dyDescent="0.4">
      <c r="A27" s="2">
        <v>-103.4159453973005</v>
      </c>
      <c r="B27" s="2">
        <v>30.272175688527909</v>
      </c>
      <c r="C27" s="2">
        <v>771.44968727647506</v>
      </c>
      <c r="D27" s="2">
        <v>-109.91075333919943</v>
      </c>
      <c r="F27" s="2">
        <v>-105.22175069829744</v>
      </c>
      <c r="G27" s="2">
        <v>20.498409509612493</v>
      </c>
      <c r="H27" s="2">
        <v>771.96403573208306</v>
      </c>
      <c r="I27" s="2">
        <v>-106.48473491998695</v>
      </c>
      <c r="K27" s="2">
        <v>-101.01713323760652</v>
      </c>
      <c r="L27" s="2">
        <v>44.921506523578884</v>
      </c>
      <c r="M27" s="2">
        <v>771.76391036511154</v>
      </c>
      <c r="N27" s="2">
        <v>-115.6829032675859</v>
      </c>
    </row>
    <row r="28" spans="1:14" x14ac:dyDescent="0.4">
      <c r="A28" s="2">
        <v>-103.02967359487367</v>
      </c>
      <c r="B28" s="2">
        <v>29.645454085933522</v>
      </c>
      <c r="C28" s="2">
        <v>769.71266243850698</v>
      </c>
      <c r="D28" s="2">
        <v>-109.49334262986012</v>
      </c>
      <c r="F28" s="2">
        <v>-104.87154362882927</v>
      </c>
      <c r="G28" s="2">
        <v>19.713814077277569</v>
      </c>
      <c r="H28" s="2">
        <v>770.25963021307587</v>
      </c>
      <c r="I28" s="2">
        <v>-106.02306284180757</v>
      </c>
      <c r="K28" s="2">
        <v>-100.6175936659432</v>
      </c>
      <c r="L28" s="2">
        <v>44.416717539905221</v>
      </c>
      <c r="M28" s="2">
        <v>770.05311640826289</v>
      </c>
      <c r="N28" s="2">
        <v>-115.32118144273551</v>
      </c>
    </row>
    <row r="29" spans="1:14" x14ac:dyDescent="0.4">
      <c r="A29" s="2">
        <v>-102.64364331608427</v>
      </c>
      <c r="B29" s="2">
        <v>29.017789562874761</v>
      </c>
      <c r="C29" s="2">
        <v>767.97592451757407</v>
      </c>
      <c r="D29" s="2">
        <v>-109.0756304358918</v>
      </c>
      <c r="F29" s="2">
        <v>-104.52162075399228</v>
      </c>
      <c r="G29" s="2">
        <v>18.928217812085329</v>
      </c>
      <c r="H29" s="2">
        <v>768.55562737123898</v>
      </c>
      <c r="I29" s="2">
        <v>-105.55801958143245</v>
      </c>
      <c r="K29" s="2">
        <v>-100.21840197639831</v>
      </c>
      <c r="L29" s="2">
        <v>43.91046452592434</v>
      </c>
      <c r="M29" s="2">
        <v>768.34267232156617</v>
      </c>
      <c r="N29" s="2">
        <v>-114.95477355253965</v>
      </c>
    </row>
    <row r="30" spans="1:14" x14ac:dyDescent="0.4">
      <c r="A30" s="2">
        <v>-102.25785487102367</v>
      </c>
      <c r="B30" s="2">
        <v>28.389181462419849</v>
      </c>
      <c r="C30" s="2">
        <v>766.23947421355831</v>
      </c>
      <c r="D30" s="2">
        <v>-108.65763139031044</v>
      </c>
      <c r="F30" s="2">
        <v>-104.17198186315278</v>
      </c>
      <c r="G30" s="2">
        <v>18.141622006387024</v>
      </c>
      <c r="H30" s="2">
        <v>766.85202723777218</v>
      </c>
      <c r="I30" s="2">
        <v>-105.08964463658191</v>
      </c>
      <c r="K30" s="2">
        <v>-99.819559324033278</v>
      </c>
      <c r="L30" s="2">
        <v>43.402740154309683</v>
      </c>
      <c r="M30" s="2">
        <v>766.63257778998093</v>
      </c>
      <c r="N30" s="2">
        <v>-114.58368233290933</v>
      </c>
    </row>
    <row r="31" spans="1:14" x14ac:dyDescent="0.4">
      <c r="A31" s="2">
        <v>-101.87007290839047</v>
      </c>
      <c r="B31" s="2">
        <v>27.76843547316826</v>
      </c>
      <c r="C31" s="2">
        <v>764.50070320910936</v>
      </c>
      <c r="D31" s="2">
        <v>-108.23679739440014</v>
      </c>
      <c r="F31" s="2">
        <v>-103.8226268155791</v>
      </c>
      <c r="G31" s="2">
        <v>17.354028108978916</v>
      </c>
      <c r="H31" s="2">
        <v>765.14883018398393</v>
      </c>
      <c r="I31" s="2">
        <v>-104.61797880700429</v>
      </c>
      <c r="K31" s="2">
        <v>-99.420750476417524</v>
      </c>
      <c r="L31" s="2">
        <v>42.894894172019363</v>
      </c>
      <c r="M31" s="2">
        <v>764.92252962239957</v>
      </c>
      <c r="N31" s="2">
        <v>-114.20843577458155</v>
      </c>
    </row>
    <row r="32" spans="1:14" x14ac:dyDescent="0.4">
      <c r="A32" s="2">
        <v>-101.47694863304129</v>
      </c>
      <c r="B32" s="2">
        <v>27.168730894295578</v>
      </c>
      <c r="C32" s="2">
        <v>762.75569644387917</v>
      </c>
      <c r="D32" s="2">
        <v>-107.80930201868222</v>
      </c>
      <c r="F32" s="2">
        <v>-103.46648706660824</v>
      </c>
      <c r="G32" s="2">
        <v>16.590504094281819</v>
      </c>
      <c r="H32" s="2">
        <v>763.4361255612821</v>
      </c>
      <c r="I32" s="2">
        <v>-104.15053696652237</v>
      </c>
      <c r="K32" s="2">
        <v>-99.015528590026662</v>
      </c>
      <c r="L32" s="2">
        <v>42.414206743695949</v>
      </c>
      <c r="M32" s="2">
        <v>763.20613347089841</v>
      </c>
      <c r="N32" s="2">
        <v>-113.8395304483674</v>
      </c>
    </row>
    <row r="33" spans="1:14" x14ac:dyDescent="0.4">
      <c r="A33" s="2">
        <v>-101.08405735200725</v>
      </c>
      <c r="B33" s="2">
        <v>26.568099331955239</v>
      </c>
      <c r="C33" s="2">
        <v>761.01095606806791</v>
      </c>
      <c r="D33" s="2">
        <v>-107.38154916301099</v>
      </c>
      <c r="F33" s="2">
        <v>-103.10994664445657</v>
      </c>
      <c r="G33" s="2">
        <v>15.828392664215436</v>
      </c>
      <c r="H33" s="2">
        <v>761.72285415359499</v>
      </c>
      <c r="I33" s="2">
        <v>-103.68052219593561</v>
      </c>
      <c r="K33" s="2">
        <v>-98.610646490708561</v>
      </c>
      <c r="L33" s="2">
        <v>41.93204982211283</v>
      </c>
      <c r="M33" s="2">
        <v>761.49005537997868</v>
      </c>
      <c r="N33" s="2">
        <v>-113.46593844914561</v>
      </c>
    </row>
    <row r="34" spans="1:14" x14ac:dyDescent="0.4">
      <c r="A34" s="2">
        <v>-100.69139934668139</v>
      </c>
      <c r="B34" s="2">
        <v>25.966540116839539</v>
      </c>
      <c r="C34" s="2">
        <v>759.26648267297094</v>
      </c>
      <c r="D34" s="2">
        <v>-106.95355342299494</v>
      </c>
      <c r="F34" s="2">
        <v>-102.7536819761423</v>
      </c>
      <c r="G34" s="2">
        <v>15.065295183724082</v>
      </c>
      <c r="H34" s="2">
        <v>760.00996451638355</v>
      </c>
      <c r="I34" s="2">
        <v>-103.20725637911352</v>
      </c>
      <c r="K34" s="2">
        <v>-98.20610839778422</v>
      </c>
      <c r="L34" s="2">
        <v>41.448419813844879</v>
      </c>
      <c r="M34" s="2">
        <v>759.77430807312908</v>
      </c>
      <c r="N34" s="2">
        <v>-113.08766696429979</v>
      </c>
    </row>
    <row r="35" spans="1:14" x14ac:dyDescent="0.4">
      <c r="A35" s="2">
        <v>-100.29897497820519</v>
      </c>
      <c r="B35" s="2">
        <v>25.364052702450557</v>
      </c>
      <c r="C35" s="2">
        <v>757.52227720456779</v>
      </c>
      <c r="D35" s="2">
        <v>-106.52532935641152</v>
      </c>
      <c r="F35" s="2">
        <v>-102.40080539831062</v>
      </c>
      <c r="G35" s="2">
        <v>14.302660609439179</v>
      </c>
      <c r="H35" s="2">
        <v>758.29616851489925</v>
      </c>
      <c r="I35" s="2">
        <v>-102.73421742085952</v>
      </c>
      <c r="K35" s="2">
        <v>-97.801918530574511</v>
      </c>
      <c r="L35" s="2">
        <v>40.963313125466982</v>
      </c>
      <c r="M35" s="2">
        <v>758.05890427383792</v>
      </c>
      <c r="N35" s="2">
        <v>-112.70472467195053</v>
      </c>
    </row>
    <row r="36" spans="1:14" x14ac:dyDescent="0.4">
      <c r="A36" s="2">
        <v>-99.906784523796773</v>
      </c>
      <c r="B36" s="2">
        <v>24.760636414320587</v>
      </c>
      <c r="C36" s="2">
        <v>755.77834023634682</v>
      </c>
      <c r="D36" s="2">
        <v>-106.09689130282301</v>
      </c>
      <c r="F36" s="2">
        <v>-102.04907824189036</v>
      </c>
      <c r="G36" s="2">
        <v>13.539457166573001</v>
      </c>
      <c r="H36" s="2">
        <v>756.58238827160426</v>
      </c>
      <c r="I36" s="2">
        <v>-102.25897081566958</v>
      </c>
      <c r="K36" s="2">
        <v>-97.394548402091814</v>
      </c>
      <c r="L36" s="2">
        <v>40.491943283745449</v>
      </c>
      <c r="M36" s="2">
        <v>756.34051339732741</v>
      </c>
      <c r="N36" s="2">
        <v>-112.32297077854874</v>
      </c>
    </row>
    <row r="37" spans="1:14" x14ac:dyDescent="0.4">
      <c r="A37" s="2">
        <v>-99.510604388900077</v>
      </c>
      <c r="B37" s="2">
        <v>24.173223977570323</v>
      </c>
      <c r="C37" s="2">
        <v>754.02991996587036</v>
      </c>
      <c r="D37" s="2">
        <v>-105.66340525735392</v>
      </c>
      <c r="F37" s="2">
        <v>-101.69703245810405</v>
      </c>
      <c r="G37" s="2">
        <v>12.7773892625641</v>
      </c>
      <c r="H37" s="2">
        <v>754.86818689337281</v>
      </c>
      <c r="I37" s="2">
        <v>-101.78120391349846</v>
      </c>
      <c r="K37" s="2">
        <v>-96.982378218613107</v>
      </c>
      <c r="L37" s="2">
        <v>40.041395213431919</v>
      </c>
      <c r="M37" s="2">
        <v>754.61766695696338</v>
      </c>
      <c r="N37" s="2">
        <v>-111.94512517316176</v>
      </c>
    </row>
    <row r="38" spans="1:14" x14ac:dyDescent="0.4">
      <c r="A38" s="2">
        <v>-99.111245774203852</v>
      </c>
      <c r="B38" s="2">
        <v>23.598548938628383</v>
      </c>
      <c r="C38" s="2">
        <v>752.27792049014033</v>
      </c>
      <c r="D38" s="2">
        <v>-105.22581551677513</v>
      </c>
      <c r="F38" s="2">
        <v>-101.33806309619446</v>
      </c>
      <c r="G38" s="2">
        <v>12.039806773962823</v>
      </c>
      <c r="H38" s="2">
        <v>753.14471736613518</v>
      </c>
      <c r="I38" s="2">
        <v>-101.30762993993858</v>
      </c>
      <c r="K38" s="2">
        <v>-96.565104277763282</v>
      </c>
      <c r="L38" s="2">
        <v>39.613305908757994</v>
      </c>
      <c r="M38" s="2">
        <v>752.89027439629649</v>
      </c>
      <c r="N38" s="2">
        <v>-111.57182786814391</v>
      </c>
    </row>
    <row r="39" spans="1:14" x14ac:dyDescent="0.4">
      <c r="A39" s="2">
        <v>-98.712112197047873</v>
      </c>
      <c r="B39" s="2">
        <v>23.022962731997396</v>
      </c>
      <c r="C39" s="2">
        <v>750.52616882212067</v>
      </c>
      <c r="D39" s="2">
        <v>-104.78804251227801</v>
      </c>
      <c r="F39" s="2">
        <v>-100.97936297056523</v>
      </c>
      <c r="G39" s="2">
        <v>11.301263461868487</v>
      </c>
      <c r="H39" s="2">
        <v>751.4216028838423</v>
      </c>
      <c r="I39" s="2">
        <v>-100.83092918221308</v>
      </c>
      <c r="K39" s="2">
        <v>-96.148106543207888</v>
      </c>
      <c r="L39" s="2">
        <v>39.183986083863189</v>
      </c>
      <c r="M39" s="2">
        <v>751.1631188276325</v>
      </c>
      <c r="N39" s="2">
        <v>-111.19393276621462</v>
      </c>
    </row>
    <row r="40" spans="1:14" x14ac:dyDescent="0.4">
      <c r="A40" s="2">
        <v>-98.313203950073657</v>
      </c>
      <c r="B40" s="2">
        <v>22.446464741283229</v>
      </c>
      <c r="C40" s="2">
        <v>748.7746656244467</v>
      </c>
      <c r="D40" s="2">
        <v>-104.35010049590355</v>
      </c>
      <c r="F40" s="2">
        <v>-100.62093196158003</v>
      </c>
      <c r="G40" s="2">
        <v>10.561760843562794</v>
      </c>
      <c r="H40" s="2">
        <v>749.69884396394559</v>
      </c>
      <c r="I40" s="2">
        <v>-100.35114639479769</v>
      </c>
      <c r="K40" s="2">
        <v>-95.731387868359406</v>
      </c>
      <c r="L40" s="2">
        <v>38.753432455831863</v>
      </c>
      <c r="M40" s="2">
        <v>749.43620834492901</v>
      </c>
      <c r="N40" s="2">
        <v>-110.81144679254788</v>
      </c>
    </row>
    <row r="41" spans="1:14" x14ac:dyDescent="0.4">
      <c r="A41" s="2">
        <v>-97.914521364541599</v>
      </c>
      <c r="B41" s="2">
        <v>21.869054406573063</v>
      </c>
      <c r="C41" s="2">
        <v>747.02341172971978</v>
      </c>
      <c r="D41" s="2">
        <v>-103.91200362180422</v>
      </c>
      <c r="F41" s="2">
        <v>-100.26104863041448</v>
      </c>
      <c r="G41" s="2">
        <v>9.8274721234763618</v>
      </c>
      <c r="H41" s="2">
        <v>747.97418904544986</v>
      </c>
      <c r="I41" s="2">
        <v>-99.870073969565425</v>
      </c>
      <c r="K41" s="2">
        <v>-95.314947294227665</v>
      </c>
      <c r="L41" s="2">
        <v>38.32163777458787</v>
      </c>
      <c r="M41" s="2">
        <v>747.70953522641366</v>
      </c>
      <c r="N41" s="2">
        <v>-110.42437465786338</v>
      </c>
    </row>
    <row r="42" spans="1:14" x14ac:dyDescent="0.4">
      <c r="A42" s="2">
        <v>-97.516064695360825</v>
      </c>
      <c r="B42" s="2">
        <v>21.290731057993256</v>
      </c>
      <c r="C42" s="2">
        <v>745.27240763553016</v>
      </c>
      <c r="D42" s="2">
        <v>-103.47376581851498</v>
      </c>
      <c r="F42" s="2">
        <v>-99.897387569467782</v>
      </c>
      <c r="G42" s="2">
        <v>9.1067265500154164</v>
      </c>
      <c r="H42" s="2">
        <v>746.2445905159891</v>
      </c>
      <c r="I42" s="2">
        <v>-99.390069007142699</v>
      </c>
      <c r="K42" s="2">
        <v>-94.898787190339107</v>
      </c>
      <c r="L42" s="2">
        <v>37.888598196224606</v>
      </c>
      <c r="M42" s="2">
        <v>745.98310552424198</v>
      </c>
      <c r="N42" s="2">
        <v>-110.03272539462512</v>
      </c>
    </row>
    <row r="43" spans="1:14" x14ac:dyDescent="0.4">
      <c r="A43" s="2">
        <v>-97.111557281380243</v>
      </c>
      <c r="B43" s="2">
        <v>20.737103748908474</v>
      </c>
      <c r="C43" s="2">
        <v>743.51485840493353</v>
      </c>
      <c r="D43" s="2">
        <v>-103.02819217862942</v>
      </c>
      <c r="F43" s="2">
        <v>-99.531784266938246</v>
      </c>
      <c r="G43" s="2">
        <v>8.3930604080548221</v>
      </c>
      <c r="H43" s="2">
        <v>744.51252247871639</v>
      </c>
      <c r="I43" s="2">
        <v>-98.90931334774109</v>
      </c>
      <c r="K43" s="2">
        <v>-94.480045902676324</v>
      </c>
      <c r="L43" s="2">
        <v>37.467136037600739</v>
      </c>
      <c r="M43" s="2">
        <v>744.25450783136625</v>
      </c>
      <c r="N43" s="2">
        <v>-109.64144783949156</v>
      </c>
    </row>
    <row r="44" spans="1:14" x14ac:dyDescent="0.4">
      <c r="A44" s="2">
        <v>-96.706110916133042</v>
      </c>
      <c r="B44" s="2">
        <v>20.187299675989628</v>
      </c>
      <c r="C44" s="2">
        <v>741.75628806607153</v>
      </c>
      <c r="D44" s="2">
        <v>-102.58116788888384</v>
      </c>
      <c r="F44" s="2">
        <v>-99.160805131035261</v>
      </c>
      <c r="G44" s="2">
        <v>7.69896339136195</v>
      </c>
      <c r="H44" s="2">
        <v>742.77360331170269</v>
      </c>
      <c r="I44" s="2">
        <v>-98.431310151018707</v>
      </c>
      <c r="K44" s="2">
        <v>-94.057789045561819</v>
      </c>
      <c r="L44" s="2">
        <v>37.061403657855863</v>
      </c>
      <c r="M44" s="2">
        <v>742.52293419388866</v>
      </c>
      <c r="N44" s="2">
        <v>-109.25212798434565</v>
      </c>
    </row>
    <row r="45" spans="1:14" x14ac:dyDescent="0.4">
      <c r="A45" s="2">
        <v>-96.300881632603847</v>
      </c>
      <c r="B45" s="2">
        <v>19.636601146774105</v>
      </c>
      <c r="C45" s="2">
        <v>739.99794749281</v>
      </c>
      <c r="D45" s="2">
        <v>-102.13403426807923</v>
      </c>
      <c r="F45" s="2">
        <v>-98.79006322469867</v>
      </c>
      <c r="G45" s="2">
        <v>7.003994848779115</v>
      </c>
      <c r="H45" s="2">
        <v>741.03498154671991</v>
      </c>
      <c r="I45" s="2">
        <v>-97.950310049078183</v>
      </c>
      <c r="K45" s="2">
        <v>-93.635805226475938</v>
      </c>
      <c r="L45" s="2">
        <v>36.65443679211937</v>
      </c>
      <c r="M45" s="2">
        <v>740.79158400438598</v>
      </c>
      <c r="N45" s="2">
        <v>-108.85823619153938</v>
      </c>
    </row>
    <row r="46" spans="1:14" x14ac:dyDescent="0.4">
      <c r="A46" s="2">
        <v>-95.895869739745692</v>
      </c>
      <c r="B46" s="2">
        <v>19.085007600643578</v>
      </c>
      <c r="C46" s="2">
        <v>738.2398374386853</v>
      </c>
      <c r="D46" s="2">
        <v>-101.68680511196979</v>
      </c>
      <c r="F46" s="2">
        <v>-98.419558414835478</v>
      </c>
      <c r="G46" s="2">
        <v>6.3081565472492969</v>
      </c>
      <c r="H46" s="2">
        <v>739.29665780834443</v>
      </c>
      <c r="I46" s="2">
        <v>-97.4663589811001</v>
      </c>
      <c r="K46" s="2">
        <v>-93.214096623829334</v>
      </c>
      <c r="L46" s="2">
        <v>36.246231390303379</v>
      </c>
      <c r="M46" s="2">
        <v>739.0604625177964</v>
      </c>
      <c r="N46" s="2">
        <v>-108.45978271585759</v>
      </c>
    </row>
    <row r="47" spans="1:14" x14ac:dyDescent="0.4">
      <c r="A47" s="2">
        <v>-95.491075523198859</v>
      </c>
      <c r="B47" s="2">
        <v>18.532518445895711</v>
      </c>
      <c r="C47" s="2">
        <v>736.48195855643212</v>
      </c>
      <c r="D47" s="2">
        <v>-101.23949403773656</v>
      </c>
      <c r="F47" s="2">
        <v>-98.049290154741641</v>
      </c>
      <c r="G47" s="2">
        <v>5.6114494732943569</v>
      </c>
      <c r="H47" s="2">
        <v>737.55863077834033</v>
      </c>
      <c r="I47" s="2">
        <v>-96.979503442486703</v>
      </c>
      <c r="K47" s="2">
        <v>-92.792662304912312</v>
      </c>
      <c r="L47" s="2">
        <v>35.836780357105333</v>
      </c>
      <c r="M47" s="2">
        <v>737.32956219766572</v>
      </c>
      <c r="N47" s="2">
        <v>-108.05677610945187</v>
      </c>
    </row>
    <row r="48" spans="1:14" x14ac:dyDescent="0.4">
      <c r="A48" s="2">
        <v>-95.085366239400599</v>
      </c>
      <c r="B48" s="2">
        <v>17.983838623106671</v>
      </c>
      <c r="C48" s="2">
        <v>734.7231344428634</v>
      </c>
      <c r="D48" s="2">
        <v>-100.79081335141186</v>
      </c>
      <c r="F48" s="2">
        <v>-97.679258339689042</v>
      </c>
      <c r="G48" s="2">
        <v>4.913875440126418</v>
      </c>
      <c r="H48" s="2">
        <v>735.82090121002921</v>
      </c>
      <c r="I48" s="2">
        <v>-96.489791587324589</v>
      </c>
      <c r="K48" s="2">
        <v>-92.371505269927567</v>
      </c>
      <c r="L48" s="2">
        <v>35.426080377575254</v>
      </c>
      <c r="M48" s="2">
        <v>735.59889163627452</v>
      </c>
      <c r="N48" s="2">
        <v>-107.64922989839241</v>
      </c>
    </row>
    <row r="49" spans="1:14" x14ac:dyDescent="0.4">
      <c r="A49" s="2">
        <v>-94.673779706208805</v>
      </c>
      <c r="B49" s="2">
        <v>17.459567195171864</v>
      </c>
      <c r="C49" s="2">
        <v>732.95820461858273</v>
      </c>
      <c r="D49" s="2">
        <v>-100.33507921505212</v>
      </c>
      <c r="F49" s="2">
        <v>-97.305407819050913</v>
      </c>
      <c r="G49" s="2">
        <v>4.2304326447343783</v>
      </c>
      <c r="H49" s="2">
        <v>734.07844762916557</v>
      </c>
      <c r="I49" s="2">
        <v>-96.001378855421265</v>
      </c>
      <c r="K49" s="2">
        <v>-91.946448274761707</v>
      </c>
      <c r="L49" s="2">
        <v>35.033153044727094</v>
      </c>
      <c r="M49" s="2">
        <v>733.86511312310631</v>
      </c>
      <c r="N49" s="2">
        <v>-107.24445375715317</v>
      </c>
    </row>
    <row r="50" spans="1:14" x14ac:dyDescent="0.4">
      <c r="A50" s="2">
        <v>-94.261080913469186</v>
      </c>
      <c r="B50" s="2">
        <v>16.939999330800063</v>
      </c>
      <c r="C50" s="2">
        <v>731.19216978207066</v>
      </c>
      <c r="D50" s="2">
        <v>-99.877777899679074</v>
      </c>
      <c r="F50" s="2">
        <v>-96.928155982676671</v>
      </c>
      <c r="G50" s="2">
        <v>3.5595638649623922</v>
      </c>
      <c r="H50" s="2">
        <v>732.33177853802931</v>
      </c>
      <c r="I50" s="2">
        <v>-95.513809587017391</v>
      </c>
      <c r="K50" s="2">
        <v>-91.519448333297291</v>
      </c>
      <c r="L50" s="2">
        <v>34.649055786403792</v>
      </c>
      <c r="M50" s="2">
        <v>732.12977175300853</v>
      </c>
      <c r="N50" s="2">
        <v>-106.83900027662419</v>
      </c>
    </row>
    <row r="51" spans="1:14" x14ac:dyDescent="0.4">
      <c r="A51" s="2">
        <v>-93.844943725913652</v>
      </c>
      <c r="B51" s="2">
        <v>16.434952200320012</v>
      </c>
      <c r="C51" s="2">
        <v>729.42270717481995</v>
      </c>
      <c r="D51" s="2">
        <v>-99.416252549291343</v>
      </c>
      <c r="F51" s="2">
        <v>-96.551132667076928</v>
      </c>
      <c r="G51" s="2">
        <v>2.8878426870997842</v>
      </c>
      <c r="H51" s="2">
        <v>730.58538796341293</v>
      </c>
      <c r="I51" s="2">
        <v>-95.023431461887853</v>
      </c>
      <c r="K51" s="2">
        <v>-91.092718340218028</v>
      </c>
      <c r="L51" s="2">
        <v>34.263720605962455</v>
      </c>
      <c r="M51" s="2">
        <v>730.39464088115619</v>
      </c>
      <c r="N51" s="2">
        <v>-106.4290171554166</v>
      </c>
    </row>
    <row r="52" spans="1:14" x14ac:dyDescent="0.4">
      <c r="A52" s="2">
        <v>-93.431143162713823</v>
      </c>
      <c r="B52" s="2">
        <v>15.930179175671292</v>
      </c>
      <c r="C52" s="2">
        <v>727.65261911804191</v>
      </c>
      <c r="D52" s="2">
        <v>-98.957182940371396</v>
      </c>
      <c r="F52" s="2">
        <v>-96.174337624068471</v>
      </c>
      <c r="G52" s="2">
        <v>2.2152706313940698</v>
      </c>
      <c r="H52" s="2">
        <v>728.83927597099887</v>
      </c>
      <c r="I52" s="2">
        <v>-94.530293737625783</v>
      </c>
      <c r="K52" s="2">
        <v>-90.666259411825166</v>
      </c>
      <c r="L52" s="2">
        <v>33.877142426331957</v>
      </c>
      <c r="M52" s="2">
        <v>728.65972140317785</v>
      </c>
      <c r="N52" s="2">
        <v>-106.01451749150495</v>
      </c>
    </row>
    <row r="53" spans="1:14" x14ac:dyDescent="0.4">
      <c r="A53" s="2">
        <v>-93.018172920937587</v>
      </c>
      <c r="B53" s="2">
        <v>15.424928298233745</v>
      </c>
      <c r="C53" s="2">
        <v>725.88247289980609</v>
      </c>
      <c r="D53" s="2">
        <v>-98.498825532488951</v>
      </c>
      <c r="F53" s="2">
        <v>-95.797770359822849</v>
      </c>
      <c r="G53" s="2">
        <v>1.5418487752239614</v>
      </c>
      <c r="H53" s="2">
        <v>727.09344148539958</v>
      </c>
      <c r="I53" s="2">
        <v>-94.034446389362984</v>
      </c>
      <c r="K53" s="2">
        <v>-90.240071297301299</v>
      </c>
      <c r="L53" s="2">
        <v>33.489314892245183</v>
      </c>
      <c r="M53" s="2">
        <v>726.92500862968586</v>
      </c>
      <c r="N53" s="2">
        <v>-105.59551424987639</v>
      </c>
    </row>
    <row r="54" spans="1:14" x14ac:dyDescent="0.4">
      <c r="A54" s="2">
        <v>-92.601791482995466</v>
      </c>
      <c r="B54" s="2">
        <v>14.934009273571903</v>
      </c>
      <c r="C54" s="2">
        <v>724.10916489260342</v>
      </c>
      <c r="D54" s="2">
        <v>-98.036312685006124</v>
      </c>
      <c r="F54" s="2">
        <v>-95.421430849593875</v>
      </c>
      <c r="G54" s="2">
        <v>0.86757903073628739</v>
      </c>
      <c r="H54" s="2">
        <v>725.3478856034385</v>
      </c>
      <c r="I54" s="2">
        <v>-93.535941033094502</v>
      </c>
      <c r="K54" s="2">
        <v>-89.814157356731869</v>
      </c>
      <c r="L54" s="2">
        <v>33.100234902077617</v>
      </c>
      <c r="M54" s="2">
        <v>725.19051254943656</v>
      </c>
      <c r="N54" s="2">
        <v>-105.17202516270363</v>
      </c>
    </row>
    <row r="55" spans="1:14" x14ac:dyDescent="0.4">
      <c r="A55" s="2">
        <v>-92.1820131156461</v>
      </c>
      <c r="B55" s="2">
        <v>14.457350529730313</v>
      </c>
      <c r="C55" s="2">
        <v>722.33270111654952</v>
      </c>
      <c r="D55" s="2">
        <v>-97.56967706531087</v>
      </c>
      <c r="F55" s="2">
        <v>-95.039266133000822</v>
      </c>
      <c r="G55" s="2">
        <v>0.21520266482119155</v>
      </c>
      <c r="H55" s="2">
        <v>723.59533223366145</v>
      </c>
      <c r="I55" s="2">
        <v>-93.040865502882298</v>
      </c>
      <c r="K55" s="2">
        <v>-89.383066469844366</v>
      </c>
      <c r="L55" s="2">
        <v>32.73512108440643</v>
      </c>
      <c r="M55" s="2">
        <v>723.45211486737185</v>
      </c>
      <c r="N55" s="2">
        <v>-104.75368455571144</v>
      </c>
    </row>
    <row r="56" spans="1:14" x14ac:dyDescent="0.4">
      <c r="A56" s="2">
        <v>-91.762418433607976</v>
      </c>
      <c r="B56" s="2">
        <v>13.979912805042169</v>
      </c>
      <c r="C56" s="2">
        <v>720.55640311070829</v>
      </c>
      <c r="D56" s="2">
        <v>-97.103043589899301</v>
      </c>
      <c r="F56" s="2">
        <v>-94.65581530053268</v>
      </c>
      <c r="G56" s="2">
        <v>-0.43234872177719552</v>
      </c>
      <c r="H56" s="2">
        <v>721.8412285128644</v>
      </c>
      <c r="I56" s="2">
        <v>-92.544644502069858</v>
      </c>
      <c r="K56" s="2">
        <v>-88.951567016226221</v>
      </c>
      <c r="L56" s="2">
        <v>32.371880689556768</v>
      </c>
      <c r="M56" s="2">
        <v>721.71339849357616</v>
      </c>
      <c r="N56" s="2">
        <v>-104.33204373359987</v>
      </c>
    </row>
    <row r="57" spans="1:14" x14ac:dyDescent="0.4">
      <c r="A57" s="2">
        <v>-91.343007627569676</v>
      </c>
      <c r="B57" s="2">
        <v>13.501695697092806</v>
      </c>
      <c r="C57" s="2">
        <v>718.78027129876102</v>
      </c>
      <c r="D57" s="2">
        <v>-96.636425015627992</v>
      </c>
      <c r="F57" s="2">
        <v>-94.272584359512962</v>
      </c>
      <c r="G57" s="2">
        <v>-1.0807328671721237</v>
      </c>
      <c r="H57" s="2">
        <v>720.08738502024369</v>
      </c>
      <c r="I57" s="2">
        <v>-92.045817049456204</v>
      </c>
      <c r="K57" s="2">
        <v>-88.520334481556745</v>
      </c>
      <c r="L57" s="2">
        <v>32.007399334447776</v>
      </c>
      <c r="M57" s="2">
        <v>719.97488011884309</v>
      </c>
      <c r="N57" s="2">
        <v>-103.90593181817928</v>
      </c>
    </row>
    <row r="58" spans="1:14" x14ac:dyDescent="0.4">
      <c r="A58" s="2">
        <v>-90.923780924761687</v>
      </c>
      <c r="B58" s="2">
        <v>13.022698845599109</v>
      </c>
      <c r="C58" s="2">
        <v>717.00430625942624</v>
      </c>
      <c r="D58" s="2">
        <v>-96.169833969350393</v>
      </c>
      <c r="F58" s="2">
        <v>-93.889572867073838</v>
      </c>
      <c r="G58" s="2">
        <v>-1.7299486177240802</v>
      </c>
      <c r="H58" s="2">
        <v>718.33380090746391</v>
      </c>
      <c r="I58" s="2">
        <v>-91.544435392272362</v>
      </c>
      <c r="K58" s="2">
        <v>-88.089368608063438</v>
      </c>
      <c r="L58" s="2">
        <v>31.641670783301144</v>
      </c>
      <c r="M58" s="2">
        <v>718.23655510080812</v>
      </c>
      <c r="N58" s="2">
        <v>-103.47536433325791</v>
      </c>
    </row>
    <row r="59" spans="1:14" x14ac:dyDescent="0.4">
      <c r="A59" s="2">
        <v>-90.504738482073265</v>
      </c>
      <c r="B59" s="2">
        <v>12.542921810342307</v>
      </c>
      <c r="C59" s="2">
        <v>715.22850827370519</v>
      </c>
      <c r="D59" s="2">
        <v>-95.703282828808142</v>
      </c>
      <c r="F59" s="2">
        <v>-93.506780513356702</v>
      </c>
      <c r="G59" s="2">
        <v>-2.3799945994075777</v>
      </c>
      <c r="H59" s="2">
        <v>716.58047593202105</v>
      </c>
      <c r="I59" s="2">
        <v>-91.04055292868884</v>
      </c>
      <c r="K59" s="2">
        <v>-87.658670479427272</v>
      </c>
      <c r="L59" s="2">
        <v>31.274689895559256</v>
      </c>
      <c r="M59" s="2">
        <v>716.49842418208516</v>
      </c>
      <c r="N59" s="2">
        <v>-103.04035930641223</v>
      </c>
    </row>
    <row r="60" spans="1:14" x14ac:dyDescent="0.4">
      <c r="A60" s="2">
        <v>-90.079824470450902</v>
      </c>
      <c r="B60" s="2">
        <v>12.088249089419534</v>
      </c>
      <c r="C60" s="2">
        <v>713.44753765420489</v>
      </c>
      <c r="D60" s="2">
        <v>-95.229842100643296</v>
      </c>
      <c r="F60" s="2">
        <v>-93.123476912932418</v>
      </c>
      <c r="G60" s="2">
        <v>-3.028080341077267</v>
      </c>
      <c r="H60" s="2">
        <v>714.82656083884626</v>
      </c>
      <c r="I60" s="2">
        <v>-90.534945461370626</v>
      </c>
      <c r="K60" s="2">
        <v>-87.227437168916154</v>
      </c>
      <c r="L60" s="2">
        <v>30.910244381348335</v>
      </c>
      <c r="M60" s="2">
        <v>714.75992453148706</v>
      </c>
      <c r="N60" s="2">
        <v>-102.60237646488747</v>
      </c>
    </row>
    <row r="61" spans="1:14" x14ac:dyDescent="0.4">
      <c r="A61" s="2">
        <v>-89.654192773185116</v>
      </c>
      <c r="B61" s="2">
        <v>11.636637323486632</v>
      </c>
      <c r="C61" s="2">
        <v>711.66593009771282</v>
      </c>
      <c r="D61" s="2">
        <v>-94.755437327065394</v>
      </c>
      <c r="F61" s="2">
        <v>-92.733700115161483</v>
      </c>
      <c r="G61" s="2">
        <v>-3.6514529360283383</v>
      </c>
      <c r="H61" s="2">
        <v>713.06510789269123</v>
      </c>
      <c r="I61" s="2">
        <v>-90.033489440037187</v>
      </c>
      <c r="K61" s="2">
        <v>-86.791424124970021</v>
      </c>
      <c r="L61" s="2">
        <v>30.568268155553042</v>
      </c>
      <c r="M61" s="2">
        <v>713.01802739161803</v>
      </c>
      <c r="N61" s="2">
        <v>-102.16897092999402</v>
      </c>
    </row>
    <row r="62" spans="1:14" x14ac:dyDescent="0.4">
      <c r="A62" s="2">
        <v>-89.228737422952136</v>
      </c>
      <c r="B62" s="2">
        <v>11.184264398361378</v>
      </c>
      <c r="C62" s="2">
        <v>709.88447345321697</v>
      </c>
      <c r="D62" s="2">
        <v>-94.281105680895976</v>
      </c>
      <c r="F62" s="2">
        <v>-92.344134721749924</v>
      </c>
      <c r="G62" s="2">
        <v>-4.2756403189925649</v>
      </c>
      <c r="H62" s="2">
        <v>711.3038963550174</v>
      </c>
      <c r="I62" s="2">
        <v>-89.529587810950019</v>
      </c>
      <c r="K62" s="2">
        <v>-86.355671839683183</v>
      </c>
      <c r="L62" s="2">
        <v>30.225051336215664</v>
      </c>
      <c r="M62" s="2">
        <v>711.27630675257865</v>
      </c>
      <c r="N62" s="2">
        <v>-101.73114735846758</v>
      </c>
    </row>
    <row r="63" spans="1:14" x14ac:dyDescent="0.4">
      <c r="A63" s="2">
        <v>-88.803458633694731</v>
      </c>
      <c r="B63" s="2">
        <v>10.731129955952483</v>
      </c>
      <c r="C63" s="2">
        <v>708.10316825390419</v>
      </c>
      <c r="D63" s="2">
        <v>-93.806859211616</v>
      </c>
      <c r="F63" s="2">
        <v>-91.954780697736084</v>
      </c>
      <c r="G63" s="2">
        <v>-4.9006407021759486</v>
      </c>
      <c r="H63" s="2">
        <v>709.54292720959143</v>
      </c>
      <c r="I63" s="2">
        <v>-89.023295410940634</v>
      </c>
      <c r="K63" s="2">
        <v>-85.920183273643445</v>
      </c>
      <c r="L63" s="2">
        <v>29.880590337616553</v>
      </c>
      <c r="M63" s="2">
        <v>709.53477090486945</v>
      </c>
      <c r="N63" s="2">
        <v>-101.2889270626614</v>
      </c>
    </row>
    <row r="64" spans="1:14" x14ac:dyDescent="0.4">
      <c r="A64" s="2">
        <v>-88.378356587457716</v>
      </c>
      <c r="B64" s="2">
        <v>10.277233604651229</v>
      </c>
      <c r="C64" s="2">
        <v>706.32201489964586</v>
      </c>
      <c r="D64" s="2">
        <v>-93.33270975694775</v>
      </c>
      <c r="F64" s="2">
        <v>-91.565637470136096</v>
      </c>
      <c r="G64" s="2">
        <v>-5.5264531646026782</v>
      </c>
      <c r="H64" s="2">
        <v>707.78219900485078</v>
      </c>
      <c r="I64" s="2">
        <v>-88.514667310383118</v>
      </c>
      <c r="K64" s="2">
        <v>-85.484957361482401</v>
      </c>
      <c r="L64" s="2">
        <v>29.534878363529153</v>
      </c>
      <c r="M64" s="2">
        <v>707.79341202342289</v>
      </c>
      <c r="N64" s="2">
        <v>-100.84232846998995</v>
      </c>
    </row>
    <row r="65" spans="1:14" x14ac:dyDescent="0.4">
      <c r="A65" s="2">
        <v>-87.9517035505595</v>
      </c>
      <c r="B65" s="2">
        <v>9.8300933053835138</v>
      </c>
      <c r="C65" s="2">
        <v>704.53957239171632</v>
      </c>
      <c r="D65" s="2">
        <v>-92.856691920405154</v>
      </c>
      <c r="F65" s="2">
        <v>-91.176704925396891</v>
      </c>
      <c r="G65" s="2">
        <v>-6.1530760515592995</v>
      </c>
      <c r="H65" s="2">
        <v>706.02171236482309</v>
      </c>
      <c r="I65" s="2">
        <v>-88.003760090247525</v>
      </c>
      <c r="K65" s="2">
        <v>-85.049996358897673</v>
      </c>
      <c r="L65" s="2">
        <v>29.187911212426357</v>
      </c>
      <c r="M65" s="2">
        <v>706.05223554497513</v>
      </c>
      <c r="N65" s="2">
        <v>-100.39137456625674</v>
      </c>
    </row>
    <row r="66" spans="1:14" x14ac:dyDescent="0.4">
      <c r="A66" s="2">
        <v>-87.520245884136116</v>
      </c>
      <c r="B66" s="2">
        <v>9.4038571387197436</v>
      </c>
      <c r="C66" s="2">
        <v>702.75312111049311</v>
      </c>
      <c r="D66" s="2">
        <v>-92.375098909399853</v>
      </c>
      <c r="F66" s="2">
        <v>-90.784807053665219</v>
      </c>
      <c r="G66" s="2">
        <v>-6.7681791770282977</v>
      </c>
      <c r="H66" s="2">
        <v>704.25789582299626</v>
      </c>
      <c r="I66" s="2">
        <v>-87.493707745192424</v>
      </c>
      <c r="K66" s="2">
        <v>-84.611950809062819</v>
      </c>
      <c r="L66" s="2">
        <v>28.855832341970718</v>
      </c>
      <c r="M66" s="2">
        <v>704.30909883233676</v>
      </c>
      <c r="N66" s="2">
        <v>-99.942180527999369</v>
      </c>
    </row>
    <row r="67" spans="1:14" x14ac:dyDescent="0.4">
      <c r="A67" s="2">
        <v>-87.088957333768434</v>
      </c>
      <c r="B67" s="2">
        <v>8.9768779355201218</v>
      </c>
      <c r="C67" s="2">
        <v>700.96680644808987</v>
      </c>
      <c r="D67" s="2">
        <v>-91.893635697832494</v>
      </c>
      <c r="F67" s="2">
        <v>-90.382291107378649</v>
      </c>
      <c r="G67" s="2">
        <v>-7.3416317639981301</v>
      </c>
      <c r="H67" s="2">
        <v>702.48240423017944</v>
      </c>
      <c r="I67" s="2">
        <v>-86.992024871351958</v>
      </c>
      <c r="K67" s="2">
        <v>-84.163670878733882</v>
      </c>
      <c r="L67" s="2">
        <v>28.573470490110807</v>
      </c>
      <c r="M67" s="2">
        <v>702.55964880316469</v>
      </c>
      <c r="N67" s="2">
        <v>-99.507885637913404</v>
      </c>
    </row>
    <row r="68" spans="1:14" x14ac:dyDescent="0.4">
      <c r="A68" s="2">
        <v>-86.657838059081641</v>
      </c>
      <c r="B68" s="2">
        <v>8.5491552985807289</v>
      </c>
      <c r="C68" s="2">
        <v>699.18062872180076</v>
      </c>
      <c r="D68" s="2">
        <v>-91.412313657533517</v>
      </c>
      <c r="F68" s="2">
        <v>-89.979953049563719</v>
      </c>
      <c r="G68" s="2">
        <v>-7.9157940254564991</v>
      </c>
      <c r="H68" s="2">
        <v>700.707100871894</v>
      </c>
      <c r="I68" s="2">
        <v>-86.488035892727339</v>
      </c>
      <c r="K68" s="2">
        <v>-83.71558964923112</v>
      </c>
      <c r="L68" s="2">
        <v>28.290117921381125</v>
      </c>
      <c r="M68" s="2">
        <v>700.81030610373796</v>
      </c>
      <c r="N68" s="2">
        <v>-99.069278208163894</v>
      </c>
    </row>
    <row r="69" spans="1:14" x14ac:dyDescent="0.4">
      <c r="A69" s="2">
        <v>-86.226888269850434</v>
      </c>
      <c r="B69" s="2">
        <v>8.1206888807379727</v>
      </c>
      <c r="C69" s="2">
        <v>697.39458845687068</v>
      </c>
      <c r="D69" s="2">
        <v>-90.931144036377518</v>
      </c>
      <c r="F69" s="2">
        <v>-89.577793013728126</v>
      </c>
      <c r="G69" s="2">
        <v>-8.4906638736010294</v>
      </c>
      <c r="H69" s="2">
        <v>698.93198751217608</v>
      </c>
      <c r="I69" s="2">
        <v>-85.98179580246611</v>
      </c>
      <c r="K69" s="2">
        <v>-83.267709548707614</v>
      </c>
      <c r="L69" s="2">
        <v>28.005771944284987</v>
      </c>
      <c r="M69" s="2">
        <v>699.06107768289098</v>
      </c>
      <c r="N69" s="2">
        <v>-98.626377741772046</v>
      </c>
    </row>
    <row r="70" spans="1:14" x14ac:dyDescent="0.4">
      <c r="A70" s="2">
        <v>-85.796108118052175</v>
      </c>
      <c r="B70" s="2">
        <v>7.6914782777341273</v>
      </c>
      <c r="C70" s="2">
        <v>695.60868593923885</v>
      </c>
      <c r="D70" s="2">
        <v>-90.450137838254946</v>
      </c>
      <c r="F70" s="2">
        <v>-89.175810267755821</v>
      </c>
      <c r="G70" s="2">
        <v>-9.0662404618253909</v>
      </c>
      <c r="H70" s="2">
        <v>697.15706209187465</v>
      </c>
      <c r="I70" s="2">
        <v>-85.473359392361687</v>
      </c>
      <c r="K70" s="2">
        <v>-82.82002949835163</v>
      </c>
      <c r="L70" s="2">
        <v>27.720427623575041</v>
      </c>
      <c r="M70" s="2">
        <v>697.31195678240158</v>
      </c>
      <c r="N70" s="2">
        <v>-98.179201379218682</v>
      </c>
    </row>
    <row r="71" spans="1:14" x14ac:dyDescent="0.4">
      <c r="A71" s="2">
        <v>-85.361241342298257</v>
      </c>
      <c r="B71" s="2">
        <v>7.2803686134407926</v>
      </c>
      <c r="C71" s="2">
        <v>693.81957233942626</v>
      </c>
      <c r="D71" s="2">
        <v>-89.964449425584775</v>
      </c>
      <c r="F71" s="2">
        <v>-88.774004738923082</v>
      </c>
      <c r="G71" s="2">
        <v>-9.6425220060027108</v>
      </c>
      <c r="H71" s="2">
        <v>695.38232545923529</v>
      </c>
      <c r="I71" s="2">
        <v>-84.962783150745111</v>
      </c>
      <c r="K71" s="2">
        <v>-82.372551369470855</v>
      </c>
      <c r="L71" s="2">
        <v>27.434081876045404</v>
      </c>
      <c r="M71" s="2">
        <v>695.56294815344029</v>
      </c>
      <c r="N71" s="2">
        <v>-97.727770271779491</v>
      </c>
    </row>
    <row r="72" spans="1:14" x14ac:dyDescent="0.4">
      <c r="A72" s="2">
        <v>-84.924337103524095</v>
      </c>
      <c r="B72" s="2">
        <v>6.8782752975513191</v>
      </c>
      <c r="C72" s="2">
        <v>692.02885270758418</v>
      </c>
      <c r="D72" s="2">
        <v>-89.476434345250041</v>
      </c>
      <c r="F72" s="2">
        <v>-88.366756824110581</v>
      </c>
      <c r="G72" s="2">
        <v>-10.196946478152338</v>
      </c>
      <c r="H72" s="2">
        <v>693.60191972120515</v>
      </c>
      <c r="I72" s="2">
        <v>-84.45561517139916</v>
      </c>
      <c r="K72" s="2">
        <v>-81.921673455195958</v>
      </c>
      <c r="L72" s="2">
        <v>27.164774316368685</v>
      </c>
      <c r="M72" s="2">
        <v>693.81215516580835</v>
      </c>
      <c r="N72" s="2">
        <v>-97.278912562114442</v>
      </c>
    </row>
    <row r="73" spans="1:14" x14ac:dyDescent="0.4">
      <c r="A73" s="2">
        <v>-84.487595192726161</v>
      </c>
      <c r="B73" s="2">
        <v>6.4754563544038106</v>
      </c>
      <c r="C73" s="2">
        <v>690.23825652246853</v>
      </c>
      <c r="D73" s="2">
        <v>-88.988614449666414</v>
      </c>
      <c r="F73" s="2">
        <v>-87.95813665378985</v>
      </c>
      <c r="G73" s="2">
        <v>-10.745868183482067</v>
      </c>
      <c r="H73" s="2">
        <v>691.82007940680728</v>
      </c>
      <c r="I73" s="2">
        <v>-83.947826178105473</v>
      </c>
      <c r="K73" s="2">
        <v>-81.469280044728791</v>
      </c>
      <c r="L73" s="2">
        <v>26.903042418369886</v>
      </c>
      <c r="M73" s="2">
        <v>692.0605552105219</v>
      </c>
      <c r="N73" s="2">
        <v>-96.829036359021401</v>
      </c>
    </row>
    <row r="74" spans="1:14" x14ac:dyDescent="0.4">
      <c r="A74" s="2">
        <v>-84.051015788168598</v>
      </c>
      <c r="B74" s="2">
        <v>6.0719114221245647</v>
      </c>
      <c r="C74" s="2">
        <v>688.44778418902524</v>
      </c>
      <c r="D74" s="2">
        <v>-88.501000286486388</v>
      </c>
      <c r="F74" s="2">
        <v>-87.549686847356469</v>
      </c>
      <c r="G74" s="2">
        <v>-11.295478935379879</v>
      </c>
      <c r="H74" s="2">
        <v>690.03841354915448</v>
      </c>
      <c r="I74" s="2">
        <v>-83.437952786403088</v>
      </c>
      <c r="K74" s="2">
        <v>-81.017082629291451</v>
      </c>
      <c r="L74" s="2">
        <v>26.640323127360929</v>
      </c>
      <c r="M74" s="2">
        <v>690.30905503595034</v>
      </c>
      <c r="N74" s="2">
        <v>-96.374926110235322</v>
      </c>
    </row>
    <row r="75" spans="1:14" x14ac:dyDescent="0.4">
      <c r="A75" s="2">
        <v>-83.614599068562327</v>
      </c>
      <c r="B75" s="2">
        <v>5.6676401395645186</v>
      </c>
      <c r="C75" s="2">
        <v>686.65743611422317</v>
      </c>
      <c r="D75" s="2">
        <v>-88.013602222439218</v>
      </c>
      <c r="F75" s="2">
        <v>-87.14140677303655</v>
      </c>
      <c r="G75" s="2">
        <v>-11.845777768243778</v>
      </c>
      <c r="H75" s="2">
        <v>688.25692051686815</v>
      </c>
      <c r="I75" s="2">
        <v>-82.926051547781213</v>
      </c>
      <c r="K75" s="2">
        <v>-80.565081562335536</v>
      </c>
      <c r="L75" s="2">
        <v>26.376612472842432</v>
      </c>
      <c r="M75" s="2">
        <v>688.55765351087962</v>
      </c>
      <c r="N75" s="2">
        <v>-95.91660251595269</v>
      </c>
    </row>
    <row r="76" spans="1:14" x14ac:dyDescent="0.4">
      <c r="A76" s="2">
        <v>-83.177885120354759</v>
      </c>
      <c r="B76" s="2">
        <v>5.2647148342497587</v>
      </c>
      <c r="C76" s="2">
        <v>684.86687273376845</v>
      </c>
      <c r="D76" s="2">
        <v>-87.525906921754171</v>
      </c>
      <c r="F76" s="2">
        <v>-86.73329610887582</v>
      </c>
      <c r="G76" s="2">
        <v>-12.396763305603596</v>
      </c>
      <c r="H76" s="2">
        <v>686.47560002627517</v>
      </c>
      <c r="I76" s="2">
        <v>-82.412180210041299</v>
      </c>
      <c r="K76" s="2">
        <v>-80.113276575488953</v>
      </c>
      <c r="L76" s="2">
        <v>26.11190609475355</v>
      </c>
      <c r="M76" s="2">
        <v>686.80634707864078</v>
      </c>
      <c r="N76" s="2">
        <v>-95.454086702493356</v>
      </c>
    </row>
    <row r="77" spans="1:14" x14ac:dyDescent="0.4">
      <c r="A77" s="2">
        <v>-82.730185592595902</v>
      </c>
      <c r="B77" s="2">
        <v>4.9117556282530686</v>
      </c>
      <c r="C77" s="2">
        <v>683.06848710487247</v>
      </c>
      <c r="D77" s="2">
        <v>-87.02576943705057</v>
      </c>
      <c r="F77" s="2">
        <v>-86.324157373351198</v>
      </c>
      <c r="G77" s="2">
        <v>-12.94354262263024</v>
      </c>
      <c r="H77" s="2">
        <v>684.69325656922933</v>
      </c>
      <c r="I77" s="2">
        <v>-81.897552933197048</v>
      </c>
      <c r="K77" s="2">
        <v>-79.661670528877693</v>
      </c>
      <c r="L77" s="2">
        <v>25.846201446716442</v>
      </c>
      <c r="M77" s="2">
        <v>685.0551442978541</v>
      </c>
      <c r="N77" s="2">
        <v>-94.987404089363011</v>
      </c>
    </row>
    <row r="78" spans="1:14" x14ac:dyDescent="0.4">
      <c r="A78" s="2">
        <v>-82.282322672691947</v>
      </c>
      <c r="B78" s="2">
        <v>4.559541464747042</v>
      </c>
      <c r="C78" s="2">
        <v>681.269986297478</v>
      </c>
      <c r="D78" s="2">
        <v>-86.525524397766532</v>
      </c>
      <c r="F78" s="2">
        <v>-85.90940026659456</v>
      </c>
      <c r="G78" s="2">
        <v>-13.467380675782994</v>
      </c>
      <c r="H78" s="2">
        <v>682.90529441770207</v>
      </c>
      <c r="I78" s="2">
        <v>-81.386581633691847</v>
      </c>
      <c r="K78" s="2">
        <v>-79.205391560301862</v>
      </c>
      <c r="L78" s="2">
        <v>25.604289080930528</v>
      </c>
      <c r="M78" s="2">
        <v>683.30171271382733</v>
      </c>
      <c r="N78" s="2">
        <v>-94.525842044163497</v>
      </c>
    </row>
    <row r="79" spans="1:14" x14ac:dyDescent="0.4">
      <c r="A79" s="2">
        <v>-81.834594343730316</v>
      </c>
      <c r="B79" s="2">
        <v>4.2067035888868745</v>
      </c>
      <c r="C79" s="2">
        <v>679.47157417399342</v>
      </c>
      <c r="D79" s="2">
        <v>-86.025520830838644</v>
      </c>
      <c r="F79" s="2">
        <v>-85.494805942602468</v>
      </c>
      <c r="G79" s="2">
        <v>-13.991890069274405</v>
      </c>
      <c r="H79" s="2">
        <v>681.11749093629419</v>
      </c>
      <c r="I79" s="2">
        <v>-80.873698222795682</v>
      </c>
      <c r="K79" s="2">
        <v>-78.749144601384444</v>
      </c>
      <c r="L79" s="2">
        <v>25.362199979555804</v>
      </c>
      <c r="M79" s="2">
        <v>681.54828815988924</v>
      </c>
      <c r="N79" s="2">
        <v>-94.060413896602483</v>
      </c>
    </row>
    <row r="80" spans="1:14" x14ac:dyDescent="0.4">
      <c r="A80" s="2">
        <v>-81.387000744254294</v>
      </c>
      <c r="B80" s="2">
        <v>3.8532417827143348</v>
      </c>
      <c r="C80" s="2">
        <v>677.67325108832267</v>
      </c>
      <c r="D80" s="2">
        <v>-85.525768567004363</v>
      </c>
      <c r="F80" s="2">
        <v>-85.080374462741275</v>
      </c>
      <c r="G80" s="2">
        <v>-14.517068985784878</v>
      </c>
      <c r="H80" s="2">
        <v>679.3298474669723</v>
      </c>
      <c r="I80" s="2">
        <v>-80.358961563591791</v>
      </c>
      <c r="K80" s="2">
        <v>-78.293090620990554</v>
      </c>
      <c r="L80" s="2">
        <v>25.119125662614636</v>
      </c>
      <c r="M80" s="2">
        <v>679.79495405583975</v>
      </c>
      <c r="N80" s="2">
        <v>-93.590842943769943</v>
      </c>
    </row>
    <row r="81" spans="1:14" x14ac:dyDescent="0.4">
      <c r="A81" s="2">
        <v>-80.93954197763523</v>
      </c>
      <c r="B81" s="2">
        <v>3.4991558007629209</v>
      </c>
      <c r="C81" s="2">
        <v>675.87501725322363</v>
      </c>
      <c r="D81" s="2">
        <v>-85.026277213121674</v>
      </c>
      <c r="F81" s="2">
        <v>-84.666104990487412</v>
      </c>
      <c r="G81" s="2">
        <v>-15.042916750308294</v>
      </c>
      <c r="H81" s="2">
        <v>677.54236147589336</v>
      </c>
      <c r="I81" s="2">
        <v>-79.842430158339752</v>
      </c>
      <c r="K81" s="2">
        <v>-77.837228584786118</v>
      </c>
      <c r="L81" s="2">
        <v>24.875061447866663</v>
      </c>
      <c r="M81" s="2">
        <v>678.04170395174629</v>
      </c>
      <c r="N81" s="2">
        <v>-93.117151681454615</v>
      </c>
    </row>
    <row r="82" spans="1:14" x14ac:dyDescent="0.4">
      <c r="A82" s="2">
        <v>-80.489166242800195</v>
      </c>
      <c r="B82" s="2">
        <v>3.1587061036543957</v>
      </c>
      <c r="C82" s="2">
        <v>674.07493487248746</v>
      </c>
      <c r="D82" s="2">
        <v>-84.523596148397317</v>
      </c>
      <c r="F82" s="2">
        <v>-84.251997610755012</v>
      </c>
      <c r="G82" s="2">
        <v>-15.569431524519302</v>
      </c>
      <c r="H82" s="2">
        <v>675.7550344011263</v>
      </c>
      <c r="I82" s="2">
        <v>-79.324164387202757</v>
      </c>
      <c r="K82" s="2">
        <v>-77.381559730462996</v>
      </c>
      <c r="L82" s="2">
        <v>24.630003840225562</v>
      </c>
      <c r="M82" s="2">
        <v>676.28854011838882</v>
      </c>
      <c r="N82" s="2">
        <v>-92.639366008448917</v>
      </c>
    </row>
    <row r="83" spans="1:14" x14ac:dyDescent="0.4">
      <c r="A83" s="2">
        <v>-80.036027870324489</v>
      </c>
      <c r="B83" s="2">
        <v>2.8311625154772386</v>
      </c>
      <c r="C83" s="2">
        <v>672.27309635537767</v>
      </c>
      <c r="D83" s="2">
        <v>-84.017917031341184</v>
      </c>
      <c r="F83" s="2">
        <v>-83.83412730031074</v>
      </c>
      <c r="G83" s="2">
        <v>-16.080313043195304</v>
      </c>
      <c r="H83" s="2">
        <v>673.96411029090041</v>
      </c>
      <c r="I83" s="2">
        <v>-78.807916226234454</v>
      </c>
      <c r="K83" s="2">
        <v>-76.924829356743345</v>
      </c>
      <c r="L83" s="2">
        <v>24.390452185390544</v>
      </c>
      <c r="M83" s="2">
        <v>674.53493057606454</v>
      </c>
      <c r="N83" s="2">
        <v>-92.159923085074396</v>
      </c>
    </row>
    <row r="84" spans="1:14" x14ac:dyDescent="0.4">
      <c r="A84" s="2">
        <v>-79.583018134531869</v>
      </c>
      <c r="B84" s="2">
        <v>2.5030119985474073</v>
      </c>
      <c r="C84" s="2">
        <v>670.4713359049374</v>
      </c>
      <c r="D84" s="2">
        <v>-83.512529310451157</v>
      </c>
      <c r="F84" s="2">
        <v>-83.413542718075533</v>
      </c>
      <c r="G84" s="2">
        <v>-16.579928613781206</v>
      </c>
      <c r="H84" s="2">
        <v>672.17058500206667</v>
      </c>
      <c r="I84" s="2">
        <v>-78.292658987853926</v>
      </c>
      <c r="K84" s="2">
        <v>-76.464800798818487</v>
      </c>
      <c r="L84" s="2">
        <v>24.16794968497323</v>
      </c>
      <c r="M84" s="2">
        <v>672.7799014312285</v>
      </c>
      <c r="N84" s="2">
        <v>-91.683087461639147</v>
      </c>
    </row>
    <row r="85" spans="1:14" x14ac:dyDescent="0.4">
      <c r="A85" s="2">
        <v>-79.13013714366673</v>
      </c>
      <c r="B85" s="2">
        <v>2.1742543203522757</v>
      </c>
      <c r="C85" s="2">
        <v>668.66965375914117</v>
      </c>
      <c r="D85" s="2">
        <v>-83.007442034113467</v>
      </c>
      <c r="F85" s="2">
        <v>-82.993113975938869</v>
      </c>
      <c r="G85" s="2">
        <v>-17.08019649982074</v>
      </c>
      <c r="H85" s="2">
        <v>670.37720566627286</v>
      </c>
      <c r="I85" s="2">
        <v>-77.775727493995404</v>
      </c>
      <c r="K85" s="2">
        <v>-76.004960051229872</v>
      </c>
      <c r="L85" s="2">
        <v>23.944466019427892</v>
      </c>
      <c r="M85" s="2">
        <v>671.02494694124164</v>
      </c>
      <c r="N85" s="2">
        <v>-91.202185473812051</v>
      </c>
    </row>
    <row r="86" spans="1:14" x14ac:dyDescent="0.4">
      <c r="A86" s="2">
        <v>-78.677385022241438</v>
      </c>
      <c r="B86" s="2">
        <v>1.844889260389408</v>
      </c>
      <c r="C86" s="2">
        <v>666.86805022080637</v>
      </c>
      <c r="D86" s="2">
        <v>-82.502664085044927</v>
      </c>
      <c r="F86" s="2">
        <v>-82.572840708231425</v>
      </c>
      <c r="G86" s="2">
        <v>-17.581115475215228</v>
      </c>
      <c r="H86" s="2">
        <v>668.58397175246762</v>
      </c>
      <c r="I86" s="2">
        <v>-77.257182026009474</v>
      </c>
      <c r="K86" s="2">
        <v>-75.545309122473029</v>
      </c>
      <c r="L86" s="2">
        <v>23.719998097727853</v>
      </c>
      <c r="M86" s="2">
        <v>669.27007233628035</v>
      </c>
      <c r="N86" s="2">
        <v>-90.717244981228177</v>
      </c>
    </row>
    <row r="87" spans="1:14" x14ac:dyDescent="0.4">
      <c r="A87" s="2">
        <v>-78.224761852643809</v>
      </c>
      <c r="B87" s="2">
        <v>1.5149165676787746</v>
      </c>
      <c r="C87" s="2">
        <v>665.06652542523204</v>
      </c>
      <c r="D87" s="2">
        <v>-81.998204116403016</v>
      </c>
      <c r="F87" s="2">
        <v>-82.152722358871117</v>
      </c>
      <c r="G87" s="2">
        <v>-18.08268454647893</v>
      </c>
      <c r="H87" s="2">
        <v>666.79088191363451</v>
      </c>
      <c r="I87" s="2">
        <v>-76.737083296504537</v>
      </c>
      <c r="K87" s="2">
        <v>-75.085846579065944</v>
      </c>
      <c r="L87" s="2">
        <v>23.494541127731189</v>
      </c>
      <c r="M87" s="2">
        <v>667.51526969351369</v>
      </c>
      <c r="N87" s="2">
        <v>-90.228291285117365</v>
      </c>
    </row>
    <row r="88" spans="1:14" x14ac:dyDescent="0.4">
      <c r="A88" s="2">
        <v>-77.766798349497378</v>
      </c>
      <c r="B88" s="2">
        <v>1.2103457047457695</v>
      </c>
      <c r="C88" s="2">
        <v>663.26188682110944</v>
      </c>
      <c r="D88" s="2">
        <v>-81.487897065194943</v>
      </c>
      <c r="F88" s="2">
        <v>-81.732751607851483</v>
      </c>
      <c r="G88" s="2">
        <v>-18.584869677037879</v>
      </c>
      <c r="H88" s="2">
        <v>664.99793139753967</v>
      </c>
      <c r="I88" s="2">
        <v>-76.215500698040273</v>
      </c>
      <c r="K88" s="2">
        <v>-74.624928905932663</v>
      </c>
      <c r="L88" s="2">
        <v>23.266787920912023</v>
      </c>
      <c r="M88" s="2">
        <v>665.76114763702799</v>
      </c>
      <c r="N88" s="2">
        <v>-89.733059502349221</v>
      </c>
    </row>
    <row r="89" spans="1:14" x14ac:dyDescent="0.4">
      <c r="A89" s="2">
        <v>-77.308748342212823</v>
      </c>
      <c r="B89" s="2">
        <v>0.90618074434498652</v>
      </c>
      <c r="C89" s="2">
        <v>661.45719433353088</v>
      </c>
      <c r="D89" s="2">
        <v>-80.977691548255791</v>
      </c>
      <c r="F89" s="2">
        <v>-81.306339132653306</v>
      </c>
      <c r="G89" s="2">
        <v>-19.059849315967554</v>
      </c>
      <c r="H89" s="2">
        <v>663.19909753720106</v>
      </c>
      <c r="I89" s="2">
        <v>-75.698515806667075</v>
      </c>
      <c r="K89" s="2">
        <v>-74.159601282825946</v>
      </c>
      <c r="L89" s="2">
        <v>23.049642791854538</v>
      </c>
      <c r="M89" s="2">
        <v>664.00688577511232</v>
      </c>
      <c r="N89" s="2">
        <v>-89.235816544820494</v>
      </c>
    </row>
    <row r="90" spans="1:14" x14ac:dyDescent="0.4">
      <c r="A90" s="2">
        <v>-76.792014180891854</v>
      </c>
      <c r="B90" s="2">
        <v>0.57128098107740044</v>
      </c>
      <c r="C90" s="2">
        <v>659.67994969779625</v>
      </c>
      <c r="D90" s="2">
        <v>-80.401315870321156</v>
      </c>
      <c r="F90" s="2">
        <v>-80.880075794634351</v>
      </c>
      <c r="G90" s="2">
        <v>-19.535465085636424</v>
      </c>
      <c r="H90" s="2">
        <v>661.40039599997374</v>
      </c>
      <c r="I90" s="2">
        <v>-75.180039756837758</v>
      </c>
      <c r="K90" s="2">
        <v>-73.692476242821812</v>
      </c>
      <c r="L90" s="2">
        <v>22.841638536049309</v>
      </c>
      <c r="M90" s="2">
        <v>662.251950582169</v>
      </c>
      <c r="N90" s="2">
        <v>-88.73824859214028</v>
      </c>
    </row>
    <row r="91" spans="1:14" x14ac:dyDescent="0.4">
      <c r="A91" s="2">
        <v>-76.028820598833676</v>
      </c>
      <c r="B91" s="2">
        <v>0.10918433245338122</v>
      </c>
      <c r="C91" s="2">
        <v>658.0176506814355</v>
      </c>
      <c r="D91" s="2">
        <v>-79.546951109364116</v>
      </c>
      <c r="F91" s="2">
        <v>-80.379530193245373</v>
      </c>
      <c r="G91" s="2">
        <v>-20.017827333142783</v>
      </c>
      <c r="H91" s="2">
        <v>659.62917934776863</v>
      </c>
      <c r="I91" s="2">
        <v>-74.596161438207844</v>
      </c>
      <c r="K91" s="2">
        <v>-73.225543477069962</v>
      </c>
      <c r="L91" s="2">
        <v>22.632647495676274</v>
      </c>
      <c r="M91" s="2">
        <v>660.49708193664901</v>
      </c>
      <c r="N91" s="2">
        <v>-88.236730647185823</v>
      </c>
    </row>
    <row r="92" spans="1:14" x14ac:dyDescent="0.4">
      <c r="A92" s="2">
        <v>-75.265856284813438</v>
      </c>
      <c r="B92" s="2">
        <v>-0.35380533971675021</v>
      </c>
      <c r="C92" s="2">
        <v>656.35549449931045</v>
      </c>
      <c r="D92" s="2">
        <v>-78.694015961217445</v>
      </c>
      <c r="F92" s="2">
        <v>-79.634601920539907</v>
      </c>
      <c r="G92" s="2">
        <v>-20.585988924781653</v>
      </c>
      <c r="H92" s="2">
        <v>657.96619389339594</v>
      </c>
      <c r="I92" s="2">
        <v>-73.774658507807089</v>
      </c>
      <c r="K92" s="2">
        <v>-72.63716450903722</v>
      </c>
      <c r="L92" s="2">
        <v>22.323985392973356</v>
      </c>
      <c r="M92" s="2">
        <v>658.79741590482809</v>
      </c>
      <c r="N92" s="2">
        <v>-87.559947889500791</v>
      </c>
    </row>
    <row r="93" spans="1:14" x14ac:dyDescent="0.4">
      <c r="A93" s="2">
        <v>-74.502015549629903</v>
      </c>
      <c r="B93" s="2">
        <v>-0.81333832295269559</v>
      </c>
      <c r="C93" s="2">
        <v>654.69280714122124</v>
      </c>
      <c r="D93" s="2">
        <v>-77.841278034837345</v>
      </c>
      <c r="F93" s="2">
        <v>-78.889889881948307</v>
      </c>
      <c r="G93" s="2">
        <v>-21.154911487534111</v>
      </c>
      <c r="H93" s="2">
        <v>656.30337123905065</v>
      </c>
      <c r="I93" s="2">
        <v>-72.952629219791305</v>
      </c>
      <c r="K93" s="2">
        <v>-71.98693950922501</v>
      </c>
      <c r="L93" s="2">
        <v>22.039377082178511</v>
      </c>
      <c r="M93" s="2">
        <v>657.11303268967902</v>
      </c>
      <c r="N93" s="2">
        <v>-86.832844144092917</v>
      </c>
    </row>
    <row r="94" spans="1:14" x14ac:dyDescent="0.4">
      <c r="A94" s="2">
        <v>-73.733507821360035</v>
      </c>
      <c r="B94" s="2">
        <v>-1.2545137300700162</v>
      </c>
      <c r="C94" s="2">
        <v>653.02727414102594</v>
      </c>
      <c r="D94" s="2">
        <v>-76.984507465694961</v>
      </c>
      <c r="F94" s="2">
        <v>-78.143856531736915</v>
      </c>
      <c r="G94" s="2">
        <v>-21.719123653286129</v>
      </c>
      <c r="H94" s="2">
        <v>654.63957466840759</v>
      </c>
      <c r="I94" s="2">
        <v>-72.131065857048839</v>
      </c>
      <c r="K94" s="2">
        <v>-71.335934710975337</v>
      </c>
      <c r="L94" s="2">
        <v>21.758302342546685</v>
      </c>
      <c r="M94" s="2">
        <v>655.42826535791085</v>
      </c>
      <c r="N94" s="2">
        <v>-86.103070466660085</v>
      </c>
    </row>
    <row r="95" spans="1:14" x14ac:dyDescent="0.4">
      <c r="A95" s="2">
        <v>-72.965218205103071</v>
      </c>
      <c r="B95" s="2">
        <v>-1.6965566803835443</v>
      </c>
      <c r="C95" s="2">
        <v>651.36187081436049</v>
      </c>
      <c r="D95" s="2">
        <v>-76.129196485246112</v>
      </c>
      <c r="F95" s="2">
        <v>-77.392452331012066</v>
      </c>
      <c r="G95" s="2">
        <v>-22.264246138650641</v>
      </c>
      <c r="H95" s="2">
        <v>652.97179961303709</v>
      </c>
      <c r="I95" s="2">
        <v>-71.31230826493271</v>
      </c>
      <c r="K95" s="2">
        <v>-70.68175070333092</v>
      </c>
      <c r="L95" s="2">
        <v>21.492468004790581</v>
      </c>
      <c r="M95" s="2">
        <v>653.74228416831431</v>
      </c>
      <c r="N95" s="2">
        <v>-85.374601626396327</v>
      </c>
    </row>
    <row r="96" spans="1:14" x14ac:dyDescent="0.4">
      <c r="A96" s="2">
        <v>-72.197146763851492</v>
      </c>
      <c r="B96" s="2">
        <v>-2.1394673965838251</v>
      </c>
      <c r="C96" s="2">
        <v>649.69659720830293</v>
      </c>
      <c r="D96" s="2">
        <v>-75.27535109900613</v>
      </c>
      <c r="F96" s="2">
        <v>-76.641253617925258</v>
      </c>
      <c r="G96" s="2">
        <v>-22.810108193281504</v>
      </c>
      <c r="H96" s="2">
        <v>651.30417359410785</v>
      </c>
      <c r="I96" s="2">
        <v>-70.49311816135959</v>
      </c>
      <c r="K96" s="2">
        <v>-69.993879312644182</v>
      </c>
      <c r="L96" s="2">
        <v>21.208835659502789</v>
      </c>
      <c r="M96" s="2">
        <v>652.07345983804998</v>
      </c>
      <c r="N96" s="2">
        <v>-84.599818144454034</v>
      </c>
    </row>
    <row r="97" spans="1:14" x14ac:dyDescent="0.4">
      <c r="A97" s="2">
        <v>-71.421034579358619</v>
      </c>
      <c r="B97" s="2">
        <v>-2.5495736298883358</v>
      </c>
      <c r="C97" s="2">
        <v>648.02682729978369</v>
      </c>
      <c r="D97" s="2">
        <v>-74.413777446011181</v>
      </c>
      <c r="F97" s="2">
        <v>-75.890260582697763</v>
      </c>
      <c r="G97" s="2">
        <v>-23.356707641635076</v>
      </c>
      <c r="H97" s="2">
        <v>649.63669773785455</v>
      </c>
      <c r="I97" s="2">
        <v>-69.673589636399825</v>
      </c>
      <c r="K97" s="2">
        <v>-69.259782595304827</v>
      </c>
      <c r="L97" s="2">
        <v>20.892415983191498</v>
      </c>
      <c r="M97" s="2">
        <v>650.42961400533625</v>
      </c>
      <c r="N97" s="2">
        <v>-83.75838738603936</v>
      </c>
    </row>
    <row r="98" spans="1:14" x14ac:dyDescent="0.4">
      <c r="A98" s="2">
        <v>-70.641170602171783</v>
      </c>
      <c r="B98" s="2">
        <v>-2.94439592398016</v>
      </c>
      <c r="C98" s="2">
        <v>646.35495163199062</v>
      </c>
      <c r="D98" s="2">
        <v>-73.549296247996637</v>
      </c>
      <c r="F98" s="2">
        <v>-75.139471358767679</v>
      </c>
      <c r="G98" s="2">
        <v>-23.904043812245547</v>
      </c>
      <c r="H98" s="2">
        <v>647.96936860126527</v>
      </c>
      <c r="I98" s="2">
        <v>-68.853815655125189</v>
      </c>
      <c r="K98" s="2">
        <v>-68.525804213060297</v>
      </c>
      <c r="L98" s="2">
        <v>20.574765218907999</v>
      </c>
      <c r="M98" s="2">
        <v>648.78594920342096</v>
      </c>
      <c r="N98" s="2">
        <v>-82.912541619660971</v>
      </c>
    </row>
    <row r="99" spans="1:14" x14ac:dyDescent="0.4">
      <c r="A99" s="2">
        <v>-69.860428969460742</v>
      </c>
      <c r="B99" s="2">
        <v>-3.335491126169611</v>
      </c>
      <c r="C99" s="2">
        <v>644.6826357902288</v>
      </c>
      <c r="D99" s="2">
        <v>-72.685124867952709</v>
      </c>
      <c r="F99" s="2">
        <v>-74.388886590609246</v>
      </c>
      <c r="G99" s="2">
        <v>-24.452114211747912</v>
      </c>
      <c r="H99" s="2">
        <v>646.30218831475747</v>
      </c>
      <c r="I99" s="2">
        <v>-68.033893002822808</v>
      </c>
      <c r="K99" s="2">
        <v>-67.79194483552061</v>
      </c>
      <c r="L99" s="2">
        <v>20.255879208897298</v>
      </c>
      <c r="M99" s="2">
        <v>647.14246663987092</v>
      </c>
      <c r="N99" s="2">
        <v>-82.062330025977971</v>
      </c>
    </row>
    <row r="100" spans="1:14" x14ac:dyDescent="0.4">
      <c r="A100" s="2">
        <v>-69.075360316721799</v>
      </c>
      <c r="B100" s="2">
        <v>-3.7082555186881123</v>
      </c>
      <c r="C100" s="2">
        <v>643.0081344216934</v>
      </c>
      <c r="D100" s="2">
        <v>-71.817450597521969</v>
      </c>
      <c r="F100" s="2">
        <v>-73.6370035288559</v>
      </c>
      <c r="G100" s="2">
        <v>-24.995459898033594</v>
      </c>
      <c r="H100" s="2">
        <v>644.63408437842691</v>
      </c>
      <c r="I100" s="2">
        <v>-67.214720806557722</v>
      </c>
      <c r="K100" s="2">
        <v>-67.058207659746301</v>
      </c>
      <c r="L100" s="2">
        <v>19.935754882545616</v>
      </c>
      <c r="M100" s="2">
        <v>645.49917318248083</v>
      </c>
      <c r="N100" s="2">
        <v>-81.207807078314488</v>
      </c>
    </row>
    <row r="101" spans="1:14" x14ac:dyDescent="0.4">
      <c r="A101" s="2">
        <v>-68.290455409721488</v>
      </c>
      <c r="B101" s="2">
        <v>-4.0817221678875875</v>
      </c>
      <c r="C101" s="2">
        <v>641.33371279768073</v>
      </c>
      <c r="D101" s="2">
        <v>-70.951271569085222</v>
      </c>
      <c r="F101" s="2">
        <v>-72.879952445609206</v>
      </c>
      <c r="G101" s="2">
        <v>-25.520054043099805</v>
      </c>
      <c r="H101" s="2">
        <v>642.96228446519751</v>
      </c>
      <c r="I101" s="2">
        <v>-66.398337761729564</v>
      </c>
      <c r="K101" s="2">
        <v>-66.323144711512569</v>
      </c>
      <c r="L101" s="2">
        <v>19.62953124064439</v>
      </c>
      <c r="M101" s="2">
        <v>643.85385862758778</v>
      </c>
      <c r="N101" s="2">
        <v>-80.355518594404998</v>
      </c>
    </row>
    <row r="102" spans="1:14" x14ac:dyDescent="0.4">
      <c r="A102" s="2">
        <v>-67.505714350546626</v>
      </c>
      <c r="B102" s="2">
        <v>-4.4558911697922383</v>
      </c>
      <c r="C102" s="2">
        <v>639.65937108600781</v>
      </c>
      <c r="D102" s="2">
        <v>-70.086591260134952</v>
      </c>
      <c r="F102" s="2">
        <v>-72.123095987983803</v>
      </c>
      <c r="G102" s="2">
        <v>-26.045363216954843</v>
      </c>
      <c r="H102" s="2">
        <v>641.29062068192468</v>
      </c>
      <c r="I102" s="2">
        <v>-65.581907627116905</v>
      </c>
      <c r="K102" s="2">
        <v>-65.587562607599622</v>
      </c>
      <c r="L102" s="2">
        <v>19.328698180241886</v>
      </c>
      <c r="M102" s="2">
        <v>642.20774918232257</v>
      </c>
      <c r="N102" s="2">
        <v>-79.501748713748754</v>
      </c>
    </row>
    <row r="103" spans="1:14" x14ac:dyDescent="0.4">
      <c r="A103" s="2">
        <v>-66.721137418307762</v>
      </c>
      <c r="B103" s="2">
        <v>-4.8307625354872634</v>
      </c>
      <c r="C103" s="2">
        <v>637.98510983237747</v>
      </c>
      <c r="D103" s="2">
        <v>-69.223412870292663</v>
      </c>
      <c r="F103" s="2">
        <v>-71.36643434747873</v>
      </c>
      <c r="G103" s="2">
        <v>-26.571385355381256</v>
      </c>
      <c r="H103" s="2">
        <v>639.61909411889258</v>
      </c>
      <c r="I103" s="2">
        <v>-64.765528320378579</v>
      </c>
      <c r="K103" s="2">
        <v>-64.852095096619863</v>
      </c>
      <c r="L103" s="2">
        <v>19.026650496781876</v>
      </c>
      <c r="M103" s="2">
        <v>640.56181357119499</v>
      </c>
      <c r="N103" s="2">
        <v>-78.643702028491091</v>
      </c>
    </row>
    <row r="104" spans="1:14" x14ac:dyDescent="0.4">
      <c r="A104" s="2">
        <v>-65.936724669490786</v>
      </c>
      <c r="B104" s="2">
        <v>-5.2063363817862438</v>
      </c>
      <c r="C104" s="2">
        <v>636.31092910764085</v>
      </c>
      <c r="D104" s="2">
        <v>-68.361738883681682</v>
      </c>
      <c r="F104" s="2">
        <v>-70.609965705086395</v>
      </c>
      <c r="G104" s="2">
        <v>-27.098119798518791</v>
      </c>
      <c r="H104" s="2">
        <v>637.94770142270693</v>
      </c>
      <c r="I104" s="2">
        <v>-63.949296527868739</v>
      </c>
      <c r="K104" s="2">
        <v>-64.116740912790306</v>
      </c>
      <c r="L104" s="2">
        <v>18.723383298169288</v>
      </c>
      <c r="M104" s="2">
        <v>638.9160486751457</v>
      </c>
      <c r="N104" s="2">
        <v>-77.781432443987555</v>
      </c>
    </row>
    <row r="105" spans="1:14" x14ac:dyDescent="0.4">
      <c r="A105" s="2">
        <v>-65.151338051842856</v>
      </c>
      <c r="B105" s="2">
        <v>-5.5776879443092966</v>
      </c>
      <c r="C105" s="2">
        <v>634.63628988030052</v>
      </c>
      <c r="D105" s="2">
        <v>-67.500320673841358</v>
      </c>
      <c r="F105" s="2">
        <v>-69.853690727510127</v>
      </c>
      <c r="G105" s="2">
        <v>-27.625564163801624</v>
      </c>
      <c r="H105" s="2">
        <v>636.27644472926761</v>
      </c>
      <c r="I105" s="2">
        <v>-63.133312505579525</v>
      </c>
      <c r="K105" s="2">
        <v>-63.381500272821363</v>
      </c>
      <c r="L105" s="2">
        <v>18.418892276832779</v>
      </c>
      <c r="M105" s="2">
        <v>637.27045469126142</v>
      </c>
      <c r="N105" s="2">
        <v>-76.914998156660175</v>
      </c>
    </row>
    <row r="106" spans="1:14" x14ac:dyDescent="0.4">
      <c r="A106" s="2">
        <v>-64.362002399142497</v>
      </c>
      <c r="B106" s="2">
        <v>-5.9319524741912559</v>
      </c>
      <c r="C106" s="2">
        <v>632.95977956957915</v>
      </c>
      <c r="D106" s="2">
        <v>-66.635902497889759</v>
      </c>
      <c r="F106" s="2">
        <v>-69.092798093699059</v>
      </c>
      <c r="G106" s="2">
        <v>-28.135383649116026</v>
      </c>
      <c r="H106" s="2">
        <v>634.60218636410195</v>
      </c>
      <c r="I106" s="2">
        <v>-62.320148727681364</v>
      </c>
      <c r="K106" s="2">
        <v>-62.646376377797985</v>
      </c>
      <c r="L106" s="2">
        <v>18.113174348275486</v>
      </c>
      <c r="M106" s="2">
        <v>635.6250384953255</v>
      </c>
      <c r="N106" s="2">
        <v>-76.044463553974552</v>
      </c>
    </row>
    <row r="107" spans="1:14" x14ac:dyDescent="0.4">
      <c r="A107" s="2">
        <v>-63.57282238112618</v>
      </c>
      <c r="B107" s="2">
        <v>-6.2868985970048605</v>
      </c>
      <c r="C107" s="2">
        <v>631.28334017366853</v>
      </c>
      <c r="D107" s="2">
        <v>-65.773003683847705</v>
      </c>
      <c r="F107" s="2">
        <v>-68.315723281462652</v>
      </c>
      <c r="G107" s="2">
        <v>-28.583520472732392</v>
      </c>
      <c r="H107" s="2">
        <v>632.91738049249318</v>
      </c>
      <c r="I107" s="2">
        <v>-61.515465280435187</v>
      </c>
      <c r="K107" s="2">
        <v>-61.910188259451139</v>
      </c>
      <c r="L107" s="2">
        <v>17.819021994386588</v>
      </c>
      <c r="M107" s="2">
        <v>633.97802659132446</v>
      </c>
      <c r="N107" s="2">
        <v>-75.175163329481052</v>
      </c>
    </row>
    <row r="108" spans="1:14" x14ac:dyDescent="0.4">
      <c r="A108" s="2">
        <v>-62.783798103099336</v>
      </c>
      <c r="B108" s="2">
        <v>-6.6425264097132448</v>
      </c>
      <c r="C108" s="2">
        <v>629.60697186639777</v>
      </c>
      <c r="D108" s="2">
        <v>-64.911624868235691</v>
      </c>
      <c r="F108" s="2">
        <v>-67.538780379277583</v>
      </c>
      <c r="G108" s="2">
        <v>-29.032181885874529</v>
      </c>
      <c r="H108" s="2">
        <v>631.23265307413442</v>
      </c>
      <c r="I108" s="2">
        <v>-60.710719834622729</v>
      </c>
      <c r="K108" s="2">
        <v>-61.167646107069885</v>
      </c>
      <c r="L108" s="2">
        <v>17.603304971437012</v>
      </c>
      <c r="M108" s="2">
        <v>632.32210174459226</v>
      </c>
      <c r="N108" s="2">
        <v>-74.335221296342439</v>
      </c>
    </row>
    <row r="109" spans="1:14" x14ac:dyDescent="0.4">
      <c r="A109" s="2">
        <v>-61.99492982422003</v>
      </c>
      <c r="B109" s="2">
        <v>-6.9988359394481918</v>
      </c>
      <c r="C109" s="2">
        <v>627.93067514864231</v>
      </c>
      <c r="D109" s="2">
        <v>-64.051766388209487</v>
      </c>
      <c r="F109" s="2">
        <v>-66.761969794507735</v>
      </c>
      <c r="G109" s="2">
        <v>-29.481366115924907</v>
      </c>
      <c r="H109" s="2">
        <v>629.54800552356426</v>
      </c>
      <c r="I109" s="2">
        <v>-59.90600685669083</v>
      </c>
      <c r="K109" s="2">
        <v>-60.423753643707862</v>
      </c>
      <c r="L109" s="2">
        <v>17.404349250598564</v>
      </c>
      <c r="M109" s="2">
        <v>630.66428886531355</v>
      </c>
      <c r="N109" s="2">
        <v>-73.498229454952977</v>
      </c>
    </row>
    <row r="110" spans="1:14" x14ac:dyDescent="0.4">
      <c r="A110" s="2">
        <v>-61.206217596377115</v>
      </c>
      <c r="B110" s="2">
        <v>-7.3558273064015616</v>
      </c>
      <c r="C110" s="2">
        <v>626.25445008103452</v>
      </c>
      <c r="D110" s="2">
        <v>-63.193427889905628</v>
      </c>
      <c r="F110" s="2">
        <v>-65.985289294258521</v>
      </c>
      <c r="G110" s="2">
        <v>-29.931072923102878</v>
      </c>
      <c r="H110" s="2">
        <v>627.86343352734821</v>
      </c>
      <c r="I110" s="2">
        <v>-59.101418992737109</v>
      </c>
      <c r="K110" s="2">
        <v>-59.679914075418139</v>
      </c>
      <c r="L110" s="2">
        <v>17.204603247727206</v>
      </c>
      <c r="M110" s="2">
        <v>629.00654118999489</v>
      </c>
      <c r="N110" s="2">
        <v>-72.656787361196137</v>
      </c>
    </row>
    <row r="111" spans="1:14" x14ac:dyDescent="0.4">
      <c r="A111" s="2">
        <v>-60.414099401629016</v>
      </c>
      <c r="B111" s="2">
        <v>-7.697289897725657</v>
      </c>
      <c r="C111" s="2">
        <v>624.57688473928636</v>
      </c>
      <c r="D111" s="2">
        <v>-62.332734304514716</v>
      </c>
      <c r="F111" s="2">
        <v>-65.208739948757938</v>
      </c>
      <c r="G111" s="2">
        <v>-30.381300162459542</v>
      </c>
      <c r="H111" s="2">
        <v>626.17893993377061</v>
      </c>
      <c r="I111" s="2">
        <v>-58.297053176893101</v>
      </c>
      <c r="K111" s="2">
        <v>-58.936130508580064</v>
      </c>
      <c r="L111" s="2">
        <v>17.00406500777131</v>
      </c>
      <c r="M111" s="2">
        <v>627.34886545897996</v>
      </c>
      <c r="N111" s="2">
        <v>-71.810941469924131</v>
      </c>
    </row>
    <row r="112" spans="1:14" x14ac:dyDescent="0.4">
      <c r="A112" s="2">
        <v>-59.608602502560935</v>
      </c>
      <c r="B112" s="2">
        <v>-7.9776614958527077</v>
      </c>
      <c r="C112" s="2">
        <v>622.89408713692217</v>
      </c>
      <c r="D112" s="2">
        <v>-61.458876533321813</v>
      </c>
      <c r="F112" s="2">
        <v>-64.430472177532181</v>
      </c>
      <c r="G112" s="2">
        <v>-30.824616063100997</v>
      </c>
      <c r="H112" s="2">
        <v>624.49345104605868</v>
      </c>
      <c r="I112" s="2">
        <v>-57.493920969591628</v>
      </c>
      <c r="K112" s="2">
        <v>-58.192406049573108</v>
      </c>
      <c r="L112" s="2">
        <v>16.802732575679286</v>
      </c>
      <c r="M112" s="2">
        <v>625.69126841261232</v>
      </c>
      <c r="N112" s="2">
        <v>-70.960740685010052</v>
      </c>
    </row>
    <row r="113" spans="1:14" x14ac:dyDescent="0.4">
      <c r="A113" s="2">
        <v>-58.803208506184035</v>
      </c>
      <c r="B113" s="2">
        <v>-8.2585247011147231</v>
      </c>
      <c r="C113" s="2">
        <v>621.21132227237229</v>
      </c>
      <c r="D113" s="2">
        <v>-60.586541481592455</v>
      </c>
      <c r="F113" s="2">
        <v>-63.648013915604579</v>
      </c>
      <c r="G113" s="2">
        <v>-31.251113814919549</v>
      </c>
      <c r="H113" s="2">
        <v>622.80552277230595</v>
      </c>
      <c r="I113" s="2">
        <v>-56.69320822194873</v>
      </c>
      <c r="K113" s="2">
        <v>-57.447944428057646</v>
      </c>
      <c r="L113" s="2">
        <v>16.612297190504279</v>
      </c>
      <c r="M113" s="2">
        <v>624.03275502957831</v>
      </c>
      <c r="N113" s="2">
        <v>-70.111101501803006</v>
      </c>
    </row>
    <row r="114" spans="1:14" x14ac:dyDescent="0.4">
      <c r="A114" s="2">
        <v>-57.99791746102067</v>
      </c>
      <c r="B114" s="2">
        <v>-8.5398795586281366</v>
      </c>
      <c r="C114" s="2">
        <v>619.52859022558164</v>
      </c>
      <c r="D114" s="2">
        <v>-59.715726778064415</v>
      </c>
      <c r="F114" s="2">
        <v>-62.865679621837039</v>
      </c>
      <c r="G114" s="2">
        <v>-31.678115460525689</v>
      </c>
      <c r="H114" s="2">
        <v>621.11766446620561</v>
      </c>
      <c r="I114" s="2">
        <v>-55.892812426452082</v>
      </c>
      <c r="K114" s="2">
        <v>-56.702963333222378</v>
      </c>
      <c r="L114" s="2">
        <v>16.429448750216288</v>
      </c>
      <c r="M114" s="2">
        <v>622.3735898776024</v>
      </c>
      <c r="N114" s="2">
        <v>-69.260579334001264</v>
      </c>
    </row>
    <row r="115" spans="1:14" x14ac:dyDescent="0.4">
      <c r="A115" s="2">
        <v>-57.192729499014767</v>
      </c>
      <c r="B115" s="2">
        <v>-8.8217260841925089</v>
      </c>
      <c r="C115" s="2">
        <v>617.84589125087211</v>
      </c>
      <c r="D115" s="2">
        <v>-58.846429655826803</v>
      </c>
      <c r="F115" s="2">
        <v>-62.083469455382108</v>
      </c>
      <c r="G115" s="2">
        <v>-32.105619465160579</v>
      </c>
      <c r="H115" s="2">
        <v>619.42987697141223</v>
      </c>
      <c r="I115" s="2">
        <v>-55.092830523849884</v>
      </c>
      <c r="K115" s="2">
        <v>-55.958034330520789</v>
      </c>
      <c r="L115" s="2">
        <v>16.245825191585816</v>
      </c>
      <c r="M115" s="2">
        <v>620.71448914720725</v>
      </c>
      <c r="N115" s="2">
        <v>-68.405715444226956</v>
      </c>
    </row>
    <row r="116" spans="1:14" x14ac:dyDescent="0.4">
      <c r="A116" s="2">
        <v>-56.387644644722307</v>
      </c>
      <c r="B116" s="2">
        <v>-9.1040643309953069</v>
      </c>
      <c r="C116" s="2">
        <v>616.16322537821361</v>
      </c>
      <c r="D116" s="2">
        <v>-57.978646747996819</v>
      </c>
      <c r="F116" s="2">
        <v>-61.301381360165742</v>
      </c>
      <c r="G116" s="2">
        <v>-32.533625510799553</v>
      </c>
      <c r="H116" s="2">
        <v>617.74215634966379</v>
      </c>
      <c r="I116" s="2">
        <v>-54.293357886537322</v>
      </c>
      <c r="K116" s="2">
        <v>-55.213156263693314</v>
      </c>
      <c r="L116" s="2">
        <v>16.061423500774112</v>
      </c>
      <c r="M116" s="2">
        <v>619.05545008448792</v>
      </c>
      <c r="N116" s="2">
        <v>-67.546558558726758</v>
      </c>
    </row>
    <row r="117" spans="1:14" x14ac:dyDescent="0.4">
      <c r="A117" s="2">
        <v>-55.581289450565137</v>
      </c>
      <c r="B117" s="2">
        <v>-9.380265197182279</v>
      </c>
      <c r="C117" s="2">
        <v>614.48017901061098</v>
      </c>
      <c r="D117" s="2">
        <v>-57.110895848477959</v>
      </c>
      <c r="F117" s="2">
        <v>-60.519416532030171</v>
      </c>
      <c r="G117" s="2">
        <v>-32.962131506273309</v>
      </c>
      <c r="H117" s="2">
        <v>616.05450567798175</v>
      </c>
      <c r="I117" s="2">
        <v>-53.494493850768883</v>
      </c>
      <c r="K117" s="2">
        <v>-54.468328087242966</v>
      </c>
      <c r="L117" s="2">
        <v>15.87624067346173</v>
      </c>
      <c r="M117" s="2">
        <v>617.39647018106655</v>
      </c>
      <c r="N117" s="2">
        <v>-66.683160182708477</v>
      </c>
    </row>
    <row r="118" spans="1:14" x14ac:dyDescent="0.4">
      <c r="A118" s="2">
        <v>-54.771957614546508</v>
      </c>
      <c r="B118" s="2">
        <v>-9.6421008225447444</v>
      </c>
      <c r="C118" s="2">
        <v>612.79623562034885</v>
      </c>
      <c r="D118" s="2">
        <v>-56.241346857215632</v>
      </c>
      <c r="F118" s="2">
        <v>-59.735365036211249</v>
      </c>
      <c r="G118" s="2">
        <v>-33.382053927430341</v>
      </c>
      <c r="H118" s="2">
        <v>614.36571249639269</v>
      </c>
      <c r="I118" s="2">
        <v>-52.697283129425706</v>
      </c>
      <c r="K118" s="2">
        <v>-53.723552914307497</v>
      </c>
      <c r="L118" s="2">
        <v>15.690274728215165</v>
      </c>
      <c r="M118" s="2">
        <v>615.73755619050189</v>
      </c>
      <c r="N118" s="2">
        <v>-65.815579420529644</v>
      </c>
    </row>
    <row r="119" spans="1:14" x14ac:dyDescent="0.4">
      <c r="A119" s="2">
        <v>-53.962722958867154</v>
      </c>
      <c r="B119" s="2">
        <v>-9.9044114354824444</v>
      </c>
      <c r="C119" s="2">
        <v>611.11231944385645</v>
      </c>
      <c r="D119" s="2">
        <v>-55.373309132668552</v>
      </c>
      <c r="F119" s="2">
        <v>-58.947748392801849</v>
      </c>
      <c r="G119" s="2">
        <v>-33.787340592978225</v>
      </c>
      <c r="H119" s="2">
        <v>612.67495706980878</v>
      </c>
      <c r="I119" s="2">
        <v>-51.902316182764771</v>
      </c>
      <c r="K119" s="2">
        <v>-52.978155328212161</v>
      </c>
      <c r="L119" s="2">
        <v>15.513967554671787</v>
      </c>
      <c r="M119" s="2">
        <v>614.07789849444475</v>
      </c>
      <c r="N119" s="2">
        <v>-64.948032620783835</v>
      </c>
    </row>
    <row r="120" spans="1:14" x14ac:dyDescent="0.4">
      <c r="A120" s="2">
        <v>-53.153585543140707</v>
      </c>
      <c r="B120" s="2">
        <v>-10.167197078259623</v>
      </c>
      <c r="C120" s="2">
        <v>609.42843058390167</v>
      </c>
      <c r="D120" s="2">
        <v>-54.506777292938182</v>
      </c>
      <c r="F120" s="2">
        <v>-58.160247745247901</v>
      </c>
      <c r="G120" s="2">
        <v>-34.193113563389879</v>
      </c>
      <c r="H120" s="2">
        <v>610.98426199190533</v>
      </c>
      <c r="I120" s="2">
        <v>-51.10805624209695</v>
      </c>
      <c r="K120" s="2">
        <v>-52.232262531826883</v>
      </c>
      <c r="L120" s="2">
        <v>15.345251648463176</v>
      </c>
      <c r="M120" s="2">
        <v>612.41764295930523</v>
      </c>
      <c r="N120" s="2">
        <v>-64.079638051303604</v>
      </c>
    </row>
    <row r="121" spans="1:14" x14ac:dyDescent="0.4">
      <c r="A121" s="2">
        <v>-52.344545483811558</v>
      </c>
      <c r="B121" s="2">
        <v>-10.430457774517919</v>
      </c>
      <c r="C121" s="2">
        <v>607.74456926158007</v>
      </c>
      <c r="D121" s="2">
        <v>-53.641745533543791</v>
      </c>
      <c r="F121" s="2">
        <v>-57.372864487530805</v>
      </c>
      <c r="G121" s="2">
        <v>-34.599370753094632</v>
      </c>
      <c r="H121" s="2">
        <v>609.29363072787896</v>
      </c>
      <c r="I121" s="2">
        <v>-50.314603179761995</v>
      </c>
      <c r="K121" s="2">
        <v>-51.486417607617867</v>
      </c>
      <c r="L121" s="2">
        <v>15.17576912267954</v>
      </c>
      <c r="M121" s="2">
        <v>610.75744307172431</v>
      </c>
      <c r="N121" s="2">
        <v>-63.207099340820704</v>
      </c>
    </row>
    <row r="122" spans="1:14" x14ac:dyDescent="0.4">
      <c r="A122" s="2">
        <v>-51.535602799576445</v>
      </c>
      <c r="B122" s="2">
        <v>-10.69419357954304</v>
      </c>
      <c r="C122" s="2">
        <v>606.06073549460052</v>
      </c>
      <c r="D122" s="2">
        <v>-52.778207463650759</v>
      </c>
      <c r="F122" s="2">
        <v>-56.576779120507034</v>
      </c>
      <c r="G122" s="2">
        <v>-34.968209904908207</v>
      </c>
      <c r="H122" s="2">
        <v>607.59879513259045</v>
      </c>
      <c r="I122" s="2">
        <v>-49.525736484172846</v>
      </c>
      <c r="K122" s="2">
        <v>-50.739752395439297</v>
      </c>
      <c r="L122" s="2">
        <v>15.021606941847388</v>
      </c>
      <c r="M122" s="2">
        <v>609.09643270216907</v>
      </c>
      <c r="N122" s="2">
        <v>-62.336878158627513</v>
      </c>
    </row>
    <row r="123" spans="1:14" x14ac:dyDescent="0.4">
      <c r="A123" s="2">
        <v>-50.725219358564701</v>
      </c>
      <c r="B123" s="2">
        <v>-10.950811823155217</v>
      </c>
      <c r="C123" s="2">
        <v>604.37652438429916</v>
      </c>
      <c r="D123" s="2">
        <v>-51.914517543385571</v>
      </c>
      <c r="F123" s="2">
        <v>-55.775106245967415</v>
      </c>
      <c r="G123" s="2">
        <v>-35.313045688951924</v>
      </c>
      <c r="H123" s="2">
        <v>605.90125230400952</v>
      </c>
      <c r="I123" s="2">
        <v>-48.739840279516443</v>
      </c>
      <c r="K123" s="2">
        <v>-49.989665478839733</v>
      </c>
      <c r="L123" s="2">
        <v>14.930639966151674</v>
      </c>
      <c r="M123" s="2">
        <v>607.43199495817555</v>
      </c>
      <c r="N123" s="2">
        <v>-61.487687185984704</v>
      </c>
    </row>
    <row r="124" spans="1:14" x14ac:dyDescent="0.4">
      <c r="A124" s="2">
        <v>-49.912311212065802</v>
      </c>
      <c r="B124" s="2">
        <v>-11.194969493883864</v>
      </c>
      <c r="C124" s="2">
        <v>602.69164793867583</v>
      </c>
      <c r="D124" s="2">
        <v>-51.049523849996106</v>
      </c>
      <c r="F124" s="2">
        <v>-54.970977992331711</v>
      </c>
      <c r="G124" s="2">
        <v>-35.646802546563521</v>
      </c>
      <c r="H124" s="2">
        <v>604.2027032360669</v>
      </c>
      <c r="I124" s="2">
        <v>-47.955669813565642</v>
      </c>
      <c r="K124" s="2">
        <v>-49.23959770308624</v>
      </c>
      <c r="L124" s="2">
        <v>14.839240204829743</v>
      </c>
      <c r="M124" s="2">
        <v>605.76757119562239</v>
      </c>
      <c r="N124" s="2">
        <v>-60.63402426628614</v>
      </c>
    </row>
    <row r="125" spans="1:14" x14ac:dyDescent="0.4">
      <c r="A125" s="2">
        <v>-49.099495315207399</v>
      </c>
      <c r="B125" s="2">
        <v>-11.439588137251842</v>
      </c>
      <c r="C125" s="2">
        <v>601.00679384146918</v>
      </c>
      <c r="D125" s="2">
        <v>-50.186011088204523</v>
      </c>
      <c r="F125" s="2">
        <v>-54.164057305112998</v>
      </c>
      <c r="G125" s="2">
        <v>-35.967973946614315</v>
      </c>
      <c r="H125" s="2">
        <v>602.50300486146136</v>
      </c>
      <c r="I125" s="2">
        <v>-47.173320325083402</v>
      </c>
      <c r="K125" s="2">
        <v>-48.48913427952138</v>
      </c>
      <c r="L125" s="2">
        <v>14.757026225190074</v>
      </c>
      <c r="M125" s="2">
        <v>604.10287414484378</v>
      </c>
      <c r="N125" s="2">
        <v>-59.779763298053652</v>
      </c>
    </row>
    <row r="126" spans="1:14" x14ac:dyDescent="0.4">
      <c r="A126" s="2">
        <v>-48.277417000808981</v>
      </c>
      <c r="B126" s="2">
        <v>-11.636079373051544</v>
      </c>
      <c r="C126" s="2">
        <v>599.32033263490359</v>
      </c>
      <c r="D126" s="2">
        <v>-49.3140549025889</v>
      </c>
      <c r="F126" s="2">
        <v>-53.357195125094094</v>
      </c>
      <c r="G126" s="2">
        <v>-36.289410996124758</v>
      </c>
      <c r="H126" s="2">
        <v>600.80332989051306</v>
      </c>
      <c r="I126" s="2">
        <v>-46.391568184635325</v>
      </c>
      <c r="K126" s="2">
        <v>-47.738330409737927</v>
      </c>
      <c r="L126" s="2">
        <v>14.682624991053302</v>
      </c>
      <c r="M126" s="2">
        <v>602.4379359493355</v>
      </c>
      <c r="N126" s="2">
        <v>-58.924292310879594</v>
      </c>
    </row>
    <row r="127" spans="1:14" x14ac:dyDescent="0.4">
      <c r="A127" s="2">
        <v>-47.452820499889761</v>
      </c>
      <c r="B127" s="2">
        <v>-11.81949831079648</v>
      </c>
      <c r="C127" s="2">
        <v>597.63343029681096</v>
      </c>
      <c r="D127" s="2">
        <v>-48.440832887610107</v>
      </c>
      <c r="F127" s="2">
        <v>-52.55039103169598</v>
      </c>
      <c r="G127" s="2">
        <v>-36.611113062191123</v>
      </c>
      <c r="H127" s="2">
        <v>599.10367771384188</v>
      </c>
      <c r="I127" s="2">
        <v>-45.610505771489201</v>
      </c>
      <c r="K127" s="2">
        <v>-46.987544628979201</v>
      </c>
      <c r="L127" s="2">
        <v>14.607806555303043</v>
      </c>
      <c r="M127" s="2">
        <v>600.77301043011914</v>
      </c>
      <c r="N127" s="2">
        <v>-58.064351475261489</v>
      </c>
    </row>
    <row r="128" spans="1:14" x14ac:dyDescent="0.4">
      <c r="A128" s="2">
        <v>-46.628271733259297</v>
      </c>
      <c r="B128" s="2">
        <v>-12.003175471227408</v>
      </c>
      <c r="C128" s="2">
        <v>595.94653271804714</v>
      </c>
      <c r="D128" s="2">
        <v>-47.56905965143217</v>
      </c>
      <c r="F128" s="2">
        <v>-51.743643260857077</v>
      </c>
      <c r="G128" s="2">
        <v>-36.93308005166498</v>
      </c>
      <c r="H128" s="2">
        <v>597.40404489041953</v>
      </c>
      <c r="I128" s="2">
        <v>-44.830224616621464</v>
      </c>
      <c r="K128" s="2">
        <v>-46.236775693139272</v>
      </c>
      <c r="L128" s="2">
        <v>14.532569297709735</v>
      </c>
      <c r="M128" s="2">
        <v>599.1080947303152</v>
      </c>
      <c r="N128" s="2">
        <v>-57.199985919850683</v>
      </c>
    </row>
    <row r="129" spans="1:14" x14ac:dyDescent="0.4">
      <c r="A129" s="2">
        <v>-45.802175692583141</v>
      </c>
      <c r="B129" s="2">
        <v>-12.178370888925773</v>
      </c>
      <c r="C129" s="2">
        <v>594.25951944117708</v>
      </c>
      <c r="D129" s="2">
        <v>-46.6970426378521</v>
      </c>
      <c r="F129" s="2">
        <v>-50.936953683849438</v>
      </c>
      <c r="G129" s="2">
        <v>-37.255310423865126</v>
      </c>
      <c r="H129" s="2">
        <v>595.70443563689275</v>
      </c>
      <c r="I129" s="2">
        <v>-44.050820156226983</v>
      </c>
      <c r="K129" s="2">
        <v>-45.486021894359382</v>
      </c>
      <c r="L129" s="2">
        <v>14.456911541134566</v>
      </c>
      <c r="M129" s="2">
        <v>597.44318496393578</v>
      </c>
      <c r="N129" s="2">
        <v>-56.331243166055813</v>
      </c>
    </row>
    <row r="130" spans="1:14" x14ac:dyDescent="0.4">
      <c r="A130" s="2">
        <v>-44.974085595144309</v>
      </c>
      <c r="B130" s="2">
        <v>-12.342641126386795</v>
      </c>
      <c r="C130" s="2">
        <v>592.57235508626036</v>
      </c>
      <c r="D130" s="2">
        <v>-45.824308882364029</v>
      </c>
      <c r="F130" s="2">
        <v>-50.127344179851839</v>
      </c>
      <c r="G130" s="2">
        <v>-37.564017265770751</v>
      </c>
      <c r="H130" s="2">
        <v>594.00375018969919</v>
      </c>
      <c r="I130" s="2">
        <v>-43.273473320297555</v>
      </c>
      <c r="K130" s="2">
        <v>-44.735286483401033</v>
      </c>
      <c r="L130" s="2">
        <v>14.380832101185732</v>
      </c>
      <c r="M130" s="2">
        <v>595.77828824102608</v>
      </c>
      <c r="N130" s="2">
        <v>-55.458179550290204</v>
      </c>
    </row>
    <row r="131" spans="1:14" x14ac:dyDescent="0.4">
      <c r="A131" s="2">
        <v>-44.146039605333705</v>
      </c>
      <c r="B131" s="2">
        <v>-12.507156295548921</v>
      </c>
      <c r="C131" s="2">
        <v>590.88519294265893</v>
      </c>
      <c r="D131" s="2">
        <v>-44.953000035164969</v>
      </c>
      <c r="F131" s="2">
        <v>-49.315679507937304</v>
      </c>
      <c r="G131" s="2">
        <v>-37.863220123776237</v>
      </c>
      <c r="H131" s="2">
        <v>592.30230227982804</v>
      </c>
      <c r="I131" s="2">
        <v>-42.497803386003532</v>
      </c>
      <c r="K131" s="2">
        <v>-43.984219806458988</v>
      </c>
      <c r="L131" s="2">
        <v>14.313115306815703</v>
      </c>
      <c r="M131" s="2">
        <v>594.11320668028884</v>
      </c>
      <c r="N131" s="2">
        <v>-54.584163226183577</v>
      </c>
    </row>
    <row r="132" spans="1:14" x14ac:dyDescent="0.4">
      <c r="A132" s="2">
        <v>-43.318037742893516</v>
      </c>
      <c r="B132" s="2">
        <v>-12.671916406396203</v>
      </c>
      <c r="C132" s="2">
        <v>589.19803304579273</v>
      </c>
      <c r="D132" s="2">
        <v>-44.083104071101324</v>
      </c>
      <c r="F132" s="2">
        <v>-48.504069016052547</v>
      </c>
      <c r="G132" s="2">
        <v>-38.16267412862215</v>
      </c>
      <c r="H132" s="2">
        <v>590.60087426504106</v>
      </c>
      <c r="I132" s="2">
        <v>-41.723095487973943</v>
      </c>
      <c r="K132" s="2">
        <v>-43.232859283243343</v>
      </c>
      <c r="L132" s="2">
        <v>14.252699366682116</v>
      </c>
      <c r="M132" s="2">
        <v>592.44795348970206</v>
      </c>
      <c r="N132" s="2">
        <v>-53.708735039218929</v>
      </c>
    </row>
    <row r="133" spans="1:14" x14ac:dyDescent="0.4">
      <c r="A133" s="2">
        <v>-42.490080034675344</v>
      </c>
      <c r="B133" s="2">
        <v>-12.836921467474461</v>
      </c>
      <c r="C133" s="2">
        <v>587.51087544557674</v>
      </c>
      <c r="D133" s="2">
        <v>-43.214608462286563</v>
      </c>
      <c r="F133" s="2">
        <v>-47.692511663045963</v>
      </c>
      <c r="G133" s="2">
        <v>-38.46237892238792</v>
      </c>
      <c r="H133" s="2">
        <v>588.89946421911429</v>
      </c>
      <c r="I133" s="2">
        <v>-40.949441883072893</v>
      </c>
      <c r="K133" s="2">
        <v>-42.481515205833531</v>
      </c>
      <c r="L133" s="2">
        <v>14.191874663027463</v>
      </c>
      <c r="M133" s="2">
        <v>590.78270989471434</v>
      </c>
      <c r="N133" s="2">
        <v>-52.829016059830153</v>
      </c>
    </row>
    <row r="134" spans="1:14" x14ac:dyDescent="0.4">
      <c r="A134" s="2">
        <v>-41.662166484067384</v>
      </c>
      <c r="B134" s="2">
        <v>-13.002171491987429</v>
      </c>
      <c r="C134" s="2">
        <v>585.82372014411953</v>
      </c>
      <c r="D134" s="2">
        <v>-42.347500146626778</v>
      </c>
      <c r="F134" s="2">
        <v>-46.881006326468309</v>
      </c>
      <c r="G134" s="2">
        <v>-38.76233418112519</v>
      </c>
      <c r="H134" s="2">
        <v>587.19807004402207</v>
      </c>
      <c r="I134" s="2">
        <v>-40.17693493482782</v>
      </c>
      <c r="K134" s="2">
        <v>-41.730186481644587</v>
      </c>
      <c r="L134" s="2">
        <v>14.130639645573957</v>
      </c>
      <c r="M134" s="2">
        <v>589.1174733780465</v>
      </c>
      <c r="N134" s="2">
        <v>-51.945065220254612</v>
      </c>
    </row>
    <row r="135" spans="1:14" x14ac:dyDescent="0.4">
      <c r="A135" s="2">
        <v>-40.832578821057844</v>
      </c>
      <c r="B135" s="2">
        <v>-13.15801518027077</v>
      </c>
      <c r="C135" s="2">
        <v>584.13651888979689</v>
      </c>
      <c r="D135" s="2">
        <v>-41.47997079036643</v>
      </c>
      <c r="F135" s="2">
        <v>-46.069554897167862</v>
      </c>
      <c r="G135" s="2">
        <v>-39.062538469590493</v>
      </c>
      <c r="H135" s="2">
        <v>585.49669595852242</v>
      </c>
      <c r="I135" s="2">
        <v>-39.405669986117992</v>
      </c>
      <c r="K135" s="2">
        <v>-40.978871698107056</v>
      </c>
      <c r="L135" s="2">
        <v>14.068992728237589</v>
      </c>
      <c r="M135" s="2">
        <v>587.45224071257451</v>
      </c>
      <c r="N135" s="2">
        <v>-51.056944601748953</v>
      </c>
    </row>
    <row r="136" spans="1:14" x14ac:dyDescent="0.4">
      <c r="A136" s="2">
        <v>-40.00139379707273</v>
      </c>
      <c r="B136" s="2">
        <v>-13.304888155050346</v>
      </c>
      <c r="C136" s="2">
        <v>582.44927227613846</v>
      </c>
      <c r="D136" s="2">
        <v>-40.612094719623954</v>
      </c>
      <c r="F136" s="2">
        <v>-45.254752011652386</v>
      </c>
      <c r="G136" s="2">
        <v>-39.346819377070261</v>
      </c>
      <c r="H136" s="2">
        <v>583.79422527109693</v>
      </c>
      <c r="I136" s="2">
        <v>-38.636686243781881</v>
      </c>
      <c r="K136" s="2">
        <v>-40.227574094317049</v>
      </c>
      <c r="L136" s="2">
        <v>14.006932700229378</v>
      </c>
      <c r="M136" s="2">
        <v>585.7870189808209</v>
      </c>
      <c r="N136" s="2">
        <v>-50.164725467490364</v>
      </c>
    </row>
    <row r="137" spans="1:14" x14ac:dyDescent="0.4">
      <c r="A137" s="2">
        <v>-39.170249919852495</v>
      </c>
      <c r="B137" s="2">
        <v>-13.451995153541024</v>
      </c>
      <c r="C137" s="2">
        <v>580.76202581325879</v>
      </c>
      <c r="D137" s="2">
        <v>-39.74557127518603</v>
      </c>
      <c r="F137" s="2">
        <v>-44.438594635273432</v>
      </c>
      <c r="G137" s="2">
        <v>-39.6246739827127</v>
      </c>
      <c r="H137" s="2">
        <v>582.09130823675537</v>
      </c>
      <c r="I137" s="2">
        <v>-37.86935452758788</v>
      </c>
      <c r="K137" s="2">
        <v>-39.474580952208072</v>
      </c>
      <c r="L137" s="2">
        <v>13.999794470154271</v>
      </c>
      <c r="M137" s="2">
        <v>584.12164475235977</v>
      </c>
      <c r="N137" s="2">
        <v>-49.2883526606971</v>
      </c>
    </row>
    <row r="138" spans="1:14" x14ac:dyDescent="0.4">
      <c r="A138" s="2">
        <v>-38.339147192601544</v>
      </c>
      <c r="B138" s="2">
        <v>-13.599336188799885</v>
      </c>
      <c r="C138" s="2">
        <v>579.07477950295447</v>
      </c>
      <c r="D138" s="2">
        <v>-38.880385145546015</v>
      </c>
      <c r="F138" s="2">
        <v>-43.615344110998095</v>
      </c>
      <c r="G138" s="2">
        <v>-39.866919757079486</v>
      </c>
      <c r="H138" s="2">
        <v>580.38672957823553</v>
      </c>
      <c r="I138" s="2">
        <v>-37.10549261343543</v>
      </c>
      <c r="K138" s="2">
        <v>-38.721078491388333</v>
      </c>
      <c r="L138" s="2">
        <v>14.010229481607681</v>
      </c>
      <c r="M138" s="2">
        <v>582.45629513674032</v>
      </c>
      <c r="N138" s="2">
        <v>-48.413892387169611</v>
      </c>
    </row>
    <row r="139" spans="1:14" x14ac:dyDescent="0.4">
      <c r="A139" s="2">
        <v>-37.508085618523843</v>
      </c>
      <c r="B139" s="2">
        <v>-13.746911273884095</v>
      </c>
      <c r="C139" s="2">
        <v>577.38753334702233</v>
      </c>
      <c r="D139" s="2">
        <v>-38.016520504865937</v>
      </c>
      <c r="F139" s="2">
        <v>-42.785564117550045</v>
      </c>
      <c r="G139" s="2">
        <v>-40.076396656430155</v>
      </c>
      <c r="H139" s="2">
        <v>578.68061781991378</v>
      </c>
      <c r="I139" s="2">
        <v>-36.344578855156264</v>
      </c>
      <c r="K139" s="2">
        <v>-37.967581545969026</v>
      </c>
      <c r="L139" s="2">
        <v>14.020458228413588</v>
      </c>
      <c r="M139" s="2">
        <v>580.79094420919557</v>
      </c>
      <c r="N139" s="2">
        <v>-47.534883140926922</v>
      </c>
    </row>
    <row r="140" spans="1:14" x14ac:dyDescent="0.4">
      <c r="A140" s="2">
        <v>-36.672509711427821</v>
      </c>
      <c r="B140" s="2">
        <v>-13.867540230673505</v>
      </c>
      <c r="C140" s="2">
        <v>575.70070971114149</v>
      </c>
      <c r="D140" s="2">
        <v>-37.149238926615766</v>
      </c>
      <c r="F140" s="2">
        <v>-41.851032221618311</v>
      </c>
      <c r="G140" s="2">
        <v>-40.309660970583764</v>
      </c>
      <c r="H140" s="2">
        <v>577.03305037741586</v>
      </c>
      <c r="I140" s="2">
        <v>-35.493827889194719</v>
      </c>
      <c r="K140" s="2">
        <v>-37.214088493715863</v>
      </c>
      <c r="L140" s="2">
        <v>14.030479943986037</v>
      </c>
      <c r="M140" s="2">
        <v>579.12558833268372</v>
      </c>
      <c r="N140" s="2">
        <v>-46.651376297381248</v>
      </c>
    </row>
    <row r="141" spans="1:14" x14ac:dyDescent="0.4">
      <c r="A141" s="2">
        <v>-35.828496219135069</v>
      </c>
      <c r="B141" s="2">
        <v>-13.937156858617911</v>
      </c>
      <c r="C141" s="2">
        <v>574.01489977968993</v>
      </c>
      <c r="D141" s="2">
        <v>-36.274483680464385</v>
      </c>
      <c r="F141" s="2">
        <v>-40.909555996584551</v>
      </c>
      <c r="G141" s="2">
        <v>-40.544502273017969</v>
      </c>
      <c r="H141" s="2">
        <v>575.3893640262105</v>
      </c>
      <c r="I141" s="2">
        <v>-34.638319611730097</v>
      </c>
      <c r="K141" s="2">
        <v>-36.460597329860789</v>
      </c>
      <c r="L141" s="2">
        <v>14.040293860833543</v>
      </c>
      <c r="M141" s="2">
        <v>577.46022302430163</v>
      </c>
      <c r="N141" s="2">
        <v>-45.763426462197977</v>
      </c>
    </row>
    <row r="142" spans="1:14" x14ac:dyDescent="0.4">
      <c r="A142" s="2">
        <v>-34.983304159902481</v>
      </c>
      <c r="B142" s="2">
        <v>-13.999267055460642</v>
      </c>
      <c r="C142" s="2">
        <v>572.32936308870831</v>
      </c>
      <c r="D142" s="2">
        <v>-35.39977771695623</v>
      </c>
      <c r="F142" s="2">
        <v>-39.968153269748129</v>
      </c>
      <c r="G142" s="2">
        <v>-40.762044263678057</v>
      </c>
      <c r="H142" s="2">
        <v>573.74328374922129</v>
      </c>
      <c r="I142" s="2">
        <v>-33.787779129446854</v>
      </c>
      <c r="K142" s="2">
        <v>-35.707111759082295</v>
      </c>
      <c r="L142" s="2">
        <v>14.049899133171834</v>
      </c>
      <c r="M142" s="2">
        <v>575.79485641990027</v>
      </c>
      <c r="N142" s="2">
        <v>-44.871098838295175</v>
      </c>
    </row>
    <row r="143" spans="1:14" x14ac:dyDescent="0.4">
      <c r="A143" s="2">
        <v>-34.196675847611125</v>
      </c>
      <c r="B143" s="2">
        <v>-14.045483692207497</v>
      </c>
      <c r="C143" s="2">
        <v>570.61544364493011</v>
      </c>
      <c r="D143" s="2">
        <v>-34.586759405982612</v>
      </c>
      <c r="F143" s="2">
        <v>-39.026772447054633</v>
      </c>
      <c r="G143" s="2">
        <v>-40.974204981903014</v>
      </c>
      <c r="H143" s="2">
        <v>572.09645708821631</v>
      </c>
      <c r="I143" s="2">
        <v>-32.939636102964386</v>
      </c>
      <c r="K143" s="2">
        <v>-34.953482598060702</v>
      </c>
      <c r="L143" s="2">
        <v>14.066533856660179</v>
      </c>
      <c r="M143" s="2">
        <v>574.12963263730705</v>
      </c>
      <c r="N143" s="2">
        <v>-43.976929434253634</v>
      </c>
    </row>
    <row r="144" spans="1:14" x14ac:dyDescent="0.4">
      <c r="A144" s="2">
        <v>-33.420507242907455</v>
      </c>
      <c r="B144" s="2">
        <v>-14.088853584345973</v>
      </c>
      <c r="C144" s="2">
        <v>568.89645472339134</v>
      </c>
      <c r="D144" s="2">
        <v>-33.785589027610442</v>
      </c>
      <c r="F144" s="2">
        <v>-38.08539276948774</v>
      </c>
      <c r="G144" s="2">
        <v>-41.18635248364189</v>
      </c>
      <c r="H144" s="2">
        <v>570.44963053912215</v>
      </c>
      <c r="I144" s="2">
        <v>-32.092849915341596</v>
      </c>
      <c r="K144" s="2">
        <v>-34.199717806173631</v>
      </c>
      <c r="L144" s="2">
        <v>14.089576778800016</v>
      </c>
      <c r="M144" s="2">
        <v>572.46452859384215</v>
      </c>
      <c r="N144" s="2">
        <v>-43.080655627211485</v>
      </c>
    </row>
    <row r="145" spans="1:14" x14ac:dyDescent="0.4">
      <c r="A145" s="2">
        <v>-32.644338302456347</v>
      </c>
      <c r="B145" s="2">
        <v>-14.132213628717771</v>
      </c>
      <c r="C145" s="2">
        <v>567.17746570435588</v>
      </c>
      <c r="D145" s="2">
        <v>-32.985442654918906</v>
      </c>
      <c r="F145" s="2">
        <v>-37.144011911847386</v>
      </c>
      <c r="G145" s="2">
        <v>-41.398487329241931</v>
      </c>
      <c r="H145" s="2">
        <v>568.80280003959626</v>
      </c>
      <c r="I145" s="2">
        <v>-31.247518577122271</v>
      </c>
      <c r="K145" s="2">
        <v>-33.445957820129877</v>
      </c>
      <c r="L145" s="2">
        <v>14.112419899586513</v>
      </c>
      <c r="M145" s="2">
        <v>570.79942209281853</v>
      </c>
      <c r="N145" s="2">
        <v>-42.180059830722136</v>
      </c>
    </row>
    <row r="146" spans="1:14" x14ac:dyDescent="0.4">
      <c r="A146" s="2">
        <v>-31.86816902636928</v>
      </c>
      <c r="B146" s="2">
        <v>-14.175563825316139</v>
      </c>
      <c r="C146" s="2">
        <v>565.45847658807008</v>
      </c>
      <c r="D146" s="2">
        <v>-32.186305219901413</v>
      </c>
      <c r="F146" s="2">
        <v>-36.202629743878958</v>
      </c>
      <c r="G146" s="2">
        <v>-41.610609584213989</v>
      </c>
      <c r="H146" s="2">
        <v>567.15596536705107</v>
      </c>
      <c r="I146" s="2">
        <v>-30.403742166339498</v>
      </c>
      <c r="K146" s="2">
        <v>-32.692200926620707</v>
      </c>
      <c r="L146" s="2">
        <v>14.135062509334176</v>
      </c>
      <c r="M146" s="2">
        <v>569.13430929955018</v>
      </c>
      <c r="N146" s="2">
        <v>-41.275212024696692</v>
      </c>
    </row>
    <row r="147" spans="1:14" x14ac:dyDescent="0.4">
      <c r="A147" s="2">
        <v>-31.091580015872044</v>
      </c>
      <c r="B147" s="2">
        <v>-14.205844789605219</v>
      </c>
      <c r="C147" s="2">
        <v>563.73941522556981</v>
      </c>
      <c r="D147" s="2">
        <v>-31.387730501195875</v>
      </c>
      <c r="F147" s="2">
        <v>-35.26124873233455</v>
      </c>
      <c r="G147" s="2">
        <v>-41.822718728794783</v>
      </c>
      <c r="H147" s="2">
        <v>565.50913084203705</v>
      </c>
      <c r="I147" s="2">
        <v>-29.561623082322303</v>
      </c>
      <c r="K147" s="2">
        <v>-31.938445219116524</v>
      </c>
      <c r="L147" s="2">
        <v>14.157503898360375</v>
      </c>
      <c r="M147" s="2">
        <v>567.4691859521289</v>
      </c>
      <c r="N147" s="2">
        <v>-40.366186424685672</v>
      </c>
    </row>
    <row r="148" spans="1:14" x14ac:dyDescent="0.4">
      <c r="A148" s="2">
        <v>-30.314837972282323</v>
      </c>
      <c r="B148" s="2">
        <v>-14.231358171479382</v>
      </c>
      <c r="C148" s="2">
        <v>562.02032769301866</v>
      </c>
      <c r="D148" s="2">
        <v>-30.589977708288522</v>
      </c>
      <c r="F148" s="2">
        <v>-34.320022945104959</v>
      </c>
      <c r="G148" s="2">
        <v>-42.019658075891385</v>
      </c>
      <c r="H148" s="2">
        <v>563.86035886207094</v>
      </c>
      <c r="I148" s="2">
        <v>-28.724051280277816</v>
      </c>
      <c r="K148" s="2">
        <v>-31.184694383451951</v>
      </c>
      <c r="L148" s="2">
        <v>14.179743186758046</v>
      </c>
      <c r="M148" s="2">
        <v>565.80406014250718</v>
      </c>
      <c r="N148" s="2">
        <v>-39.453068648792808</v>
      </c>
    </row>
    <row r="149" spans="1:14" x14ac:dyDescent="0.4">
      <c r="A149" s="2">
        <v>-29.5380954746661</v>
      </c>
      <c r="B149" s="2">
        <v>-14.256852767273653</v>
      </c>
      <c r="C149" s="2">
        <v>560.30124038676729</v>
      </c>
      <c r="D149" s="2">
        <v>-29.793187330326511</v>
      </c>
      <c r="F149" s="2">
        <v>-33.37886233969305</v>
      </c>
      <c r="G149" s="2">
        <v>-42.209793380336883</v>
      </c>
      <c r="H149" s="2">
        <v>562.21070997020627</v>
      </c>
      <c r="I149" s="2">
        <v>-27.889400962903455</v>
      </c>
      <c r="K149" s="2">
        <v>-30.430833879002737</v>
      </c>
      <c r="L149" s="2">
        <v>14.208199073210309</v>
      </c>
      <c r="M149" s="2">
        <v>564.13909892899801</v>
      </c>
      <c r="N149" s="2">
        <v>-38.537938210323645</v>
      </c>
    </row>
    <row r="150" spans="1:14" x14ac:dyDescent="0.4">
      <c r="A150" s="2">
        <v>-28.761352455244602</v>
      </c>
      <c r="B150" s="2">
        <v>-14.282328579295903</v>
      </c>
      <c r="C150" s="2">
        <v>558.58215315681116</v>
      </c>
      <c r="D150" s="2">
        <v>-28.997342460814327</v>
      </c>
      <c r="F150" s="2">
        <v>-32.437699893488485</v>
      </c>
      <c r="G150" s="2">
        <v>-42.399905371078361</v>
      </c>
      <c r="H150" s="2">
        <v>560.56105439480689</v>
      </c>
      <c r="I150" s="2">
        <v>-27.056490907298322</v>
      </c>
      <c r="K150" s="2">
        <v>-29.676867573134356</v>
      </c>
      <c r="L150" s="2">
        <v>14.2424527445094</v>
      </c>
      <c r="M150" s="2">
        <v>562.47428343753802</v>
      </c>
      <c r="N150" s="2">
        <v>-37.620636005601973</v>
      </c>
    </row>
    <row r="151" spans="1:14" x14ac:dyDescent="0.4">
      <c r="A151" s="2">
        <v>-27.984608840115236</v>
      </c>
      <c r="B151" s="2">
        <v>-14.307785610045915</v>
      </c>
      <c r="C151" s="2">
        <v>556.86306583956878</v>
      </c>
      <c r="D151" s="2">
        <v>-28.202425753228372</v>
      </c>
      <c r="F151" s="2">
        <v>-31.496538021333624</v>
      </c>
      <c r="G151" s="2">
        <v>-42.58999362590351</v>
      </c>
      <c r="H151" s="2">
        <v>558.91139637814479</v>
      </c>
      <c r="I151" s="2">
        <v>-26.225421333355193</v>
      </c>
      <c r="K151" s="2">
        <v>-28.922368359389857</v>
      </c>
      <c r="L151" s="2">
        <v>14.330148750727311</v>
      </c>
      <c r="M151" s="2">
        <v>560.81178920623927</v>
      </c>
      <c r="N151" s="2">
        <v>-36.715880108716448</v>
      </c>
    </row>
    <row r="152" spans="1:14" x14ac:dyDescent="0.4">
      <c r="A152" s="2">
        <v>-27.207864604328339</v>
      </c>
      <c r="B152" s="2">
        <v>-14.333223860414567</v>
      </c>
      <c r="C152" s="2">
        <v>555.14397837980221</v>
      </c>
      <c r="D152" s="2">
        <v>-27.408419476670492</v>
      </c>
      <c r="F152" s="2">
        <v>-30.555379138071508</v>
      </c>
      <c r="G152" s="2">
        <v>-42.780057722599999</v>
      </c>
      <c r="H152" s="2">
        <v>557.26174016249217</v>
      </c>
      <c r="I152" s="2">
        <v>-25.396292132441118</v>
      </c>
      <c r="K152" s="2">
        <v>-28.167785807724549</v>
      </c>
      <c r="L152" s="2">
        <v>14.425692961008629</v>
      </c>
      <c r="M152" s="2">
        <v>559.14962463188203</v>
      </c>
      <c r="N152" s="2">
        <v>-35.808997059621476</v>
      </c>
    </row>
    <row r="153" spans="1:14" x14ac:dyDescent="0.4">
      <c r="A153" s="2">
        <v>-26.430688318029357</v>
      </c>
      <c r="B153" s="2">
        <v>-14.343415139727874</v>
      </c>
      <c r="C153" s="2">
        <v>553.42493404643858</v>
      </c>
      <c r="D153" s="2">
        <v>-26.614865526740672</v>
      </c>
      <c r="F153" s="2">
        <v>-29.615299290530018</v>
      </c>
      <c r="G153" s="2">
        <v>-42.92562603464382</v>
      </c>
      <c r="H153" s="2">
        <v>555.60751269961759</v>
      </c>
      <c r="I153" s="2">
        <v>-24.576826559196689</v>
      </c>
      <c r="K153" s="2">
        <v>-27.413201898933615</v>
      </c>
      <c r="L153" s="2">
        <v>14.521252754607467</v>
      </c>
      <c r="M153" s="2">
        <v>557.48745807728687</v>
      </c>
      <c r="N153" s="2">
        <v>-34.897601645631681</v>
      </c>
    </row>
    <row r="154" spans="1:14" x14ac:dyDescent="0.4">
      <c r="A154" s="2">
        <v>-25.653471907569088</v>
      </c>
      <c r="B154" s="2">
        <v>-14.352188645388768</v>
      </c>
      <c r="C154" s="2">
        <v>551.70589383608922</v>
      </c>
      <c r="D154" s="2">
        <v>-25.822145996578872</v>
      </c>
      <c r="F154" s="2">
        <v>-28.676722302937588</v>
      </c>
      <c r="G154" s="2">
        <v>-43.016830179981284</v>
      </c>
      <c r="H154" s="2">
        <v>553.94802901903711</v>
      </c>
      <c r="I154" s="2">
        <v>-23.768271438716859</v>
      </c>
      <c r="K154" s="2">
        <v>-26.658620790607436</v>
      </c>
      <c r="L154" s="2">
        <v>14.616827667724749</v>
      </c>
      <c r="M154" s="2">
        <v>555.82529870473093</v>
      </c>
      <c r="N154" s="2">
        <v>-33.981774454366231</v>
      </c>
    </row>
    <row r="155" spans="1:14" x14ac:dyDescent="0.4">
      <c r="A155" s="2">
        <v>-24.876254805459279</v>
      </c>
      <c r="B155" s="2">
        <v>-14.360936057527461</v>
      </c>
      <c r="C155" s="2">
        <v>549.98685380514064</v>
      </c>
      <c r="D155" s="2">
        <v>-25.030282091339391</v>
      </c>
      <c r="F155" s="2">
        <v>-27.738452406085457</v>
      </c>
      <c r="G155" s="2">
        <v>-43.099937656075056</v>
      </c>
      <c r="H155" s="2">
        <v>552.28791090781726</v>
      </c>
      <c r="I155" s="2">
        <v>-22.962378078903061</v>
      </c>
      <c r="K155" s="2">
        <v>-25.904035192969385</v>
      </c>
      <c r="L155" s="2">
        <v>14.717981715426077</v>
      </c>
      <c r="M155" s="2">
        <v>554.16349474273034</v>
      </c>
      <c r="N155" s="2">
        <v>-33.063231375572421</v>
      </c>
    </row>
    <row r="156" spans="1:14" x14ac:dyDescent="0.4">
      <c r="A156" s="2">
        <v>-24.097782416729082</v>
      </c>
      <c r="B156" s="2">
        <v>-14.303555011681095</v>
      </c>
      <c r="C156" s="2">
        <v>548.26936853884717</v>
      </c>
      <c r="D156" s="2">
        <v>-24.237979362725262</v>
      </c>
      <c r="F156" s="2">
        <v>-26.800196907199172</v>
      </c>
      <c r="G156" s="2">
        <v>-43.182714357128958</v>
      </c>
      <c r="H156" s="2">
        <v>550.62777017938902</v>
      </c>
      <c r="I156" s="2">
        <v>-22.157811987479583</v>
      </c>
      <c r="K156" s="2">
        <v>-25.149438730040895</v>
      </c>
      <c r="L156" s="2">
        <v>14.824643704811649</v>
      </c>
      <c r="M156" s="2">
        <v>552.5020274317659</v>
      </c>
      <c r="N156" s="2">
        <v>-32.141919486665962</v>
      </c>
    </row>
    <row r="157" spans="1:14" x14ac:dyDescent="0.4">
      <c r="A157" s="2">
        <v>-23.319257051197695</v>
      </c>
      <c r="B157" s="2">
        <v>-14.243275701980071</v>
      </c>
      <c r="C157" s="2">
        <v>546.55195592417556</v>
      </c>
      <c r="D157" s="2">
        <v>-23.446442288311626</v>
      </c>
      <c r="F157" s="2">
        <v>-25.861954315486226</v>
      </c>
      <c r="G157" s="2">
        <v>-43.265161386983699</v>
      </c>
      <c r="H157" s="2">
        <v>548.9676043378721</v>
      </c>
      <c r="I157" s="2">
        <v>-21.354657922370855</v>
      </c>
      <c r="K157" s="2">
        <v>-24.394843262826107</v>
      </c>
      <c r="L157" s="2">
        <v>14.931327483557759</v>
      </c>
      <c r="M157" s="2">
        <v>550.84056374920158</v>
      </c>
      <c r="N157" s="2">
        <v>-31.216283356430576</v>
      </c>
    </row>
    <row r="158" spans="1:14" x14ac:dyDescent="0.4">
      <c r="A158" s="2">
        <v>-22.540714263607118</v>
      </c>
      <c r="B158" s="2">
        <v>-14.181237481512913</v>
      </c>
      <c r="C158" s="2">
        <v>544.83461996661106</v>
      </c>
      <c r="D158" s="2">
        <v>-22.655686615585328</v>
      </c>
      <c r="F158" s="2">
        <v>-24.923723391209684</v>
      </c>
      <c r="G158" s="2">
        <v>-43.347279821733302</v>
      </c>
      <c r="H158" s="2">
        <v>547.30741133078436</v>
      </c>
      <c r="I158" s="2">
        <v>-20.55300071901711</v>
      </c>
      <c r="K158" s="2">
        <v>-23.640246818037873</v>
      </c>
      <c r="L158" s="2">
        <v>15.038033419340337</v>
      </c>
      <c r="M158" s="2">
        <v>549.17909935607452</v>
      </c>
      <c r="N158" s="2">
        <v>-30.286412597254476</v>
      </c>
    </row>
    <row r="159" spans="1:14" x14ac:dyDescent="0.4">
      <c r="A159" s="2">
        <v>-21.762034722157399</v>
      </c>
      <c r="B159" s="2">
        <v>-14.104991061490551</v>
      </c>
      <c r="C159" s="2">
        <v>543.11791203010239</v>
      </c>
      <c r="D159" s="2">
        <v>-21.865570650059862</v>
      </c>
      <c r="F159" s="2">
        <v>-23.985506796372057</v>
      </c>
      <c r="G159" s="2">
        <v>-43.429070392566373</v>
      </c>
      <c r="H159" s="2">
        <v>545.64719600924775</v>
      </c>
      <c r="I159" s="2">
        <v>-19.752928324763822</v>
      </c>
      <c r="K159" s="2">
        <v>-22.885647208316644</v>
      </c>
      <c r="L159" s="2">
        <v>15.144761910826027</v>
      </c>
      <c r="M159" s="2">
        <v>547.51762944212442</v>
      </c>
      <c r="N159" s="2">
        <v>-29.352402291698318</v>
      </c>
    </row>
    <row r="160" spans="1:14" x14ac:dyDescent="0.4">
      <c r="A160" s="2">
        <v>-20.98335295692921</v>
      </c>
      <c r="B160" s="2">
        <v>-14.028461909869957</v>
      </c>
      <c r="C160" s="2">
        <v>541.40121769072596</v>
      </c>
      <c r="D160" s="2">
        <v>-21.076209457982912</v>
      </c>
      <c r="F160" s="2">
        <v>-23.047852360673993</v>
      </c>
      <c r="G160" s="2">
        <v>-43.498088508480635</v>
      </c>
      <c r="H160" s="2">
        <v>543.98611840340595</v>
      </c>
      <c r="I160" s="2">
        <v>-18.956447288633523</v>
      </c>
      <c r="K160" s="2">
        <v>-22.131048559768928</v>
      </c>
      <c r="L160" s="2">
        <v>15.251512464183506</v>
      </c>
      <c r="M160" s="2">
        <v>545.85616309804891</v>
      </c>
      <c r="N160" s="2">
        <v>-28.414361265537345</v>
      </c>
    </row>
    <row r="161" spans="1:14" x14ac:dyDescent="0.4">
      <c r="A161" s="2">
        <v>-20.204668976351535</v>
      </c>
      <c r="B161" s="2">
        <v>-13.95165005007474</v>
      </c>
      <c r="C161" s="2">
        <v>539.6845369655847</v>
      </c>
      <c r="D161" s="2">
        <v>-20.287581215759296</v>
      </c>
      <c r="F161" s="2">
        <v>-22.110561335685418</v>
      </c>
      <c r="G161" s="2">
        <v>-43.55881802384647</v>
      </c>
      <c r="H161" s="2">
        <v>542.32447873086801</v>
      </c>
      <c r="I161" s="2">
        <v>-18.162788371216408</v>
      </c>
      <c r="K161" s="2">
        <v>-21.376456370667086</v>
      </c>
      <c r="L161" s="2">
        <v>15.3629338260792</v>
      </c>
      <c r="M161" s="2">
        <v>544.19501689317974</v>
      </c>
      <c r="N161" s="2">
        <v>-27.473585932790968</v>
      </c>
    </row>
    <row r="162" spans="1:14" x14ac:dyDescent="0.4">
      <c r="A162" s="2">
        <v>-19.425982816632757</v>
      </c>
      <c r="B162" s="2">
        <v>-13.874555508293088</v>
      </c>
      <c r="C162" s="2">
        <v>537.96786993302237</v>
      </c>
      <c r="D162" s="2">
        <v>-19.499663679086009</v>
      </c>
      <c r="F162" s="2">
        <v>-21.173286936615042</v>
      </c>
      <c r="G162" s="2">
        <v>-43.619207967764218</v>
      </c>
      <c r="H162" s="2">
        <v>540.66281912805016</v>
      </c>
      <c r="I162" s="2">
        <v>-17.370771884273022</v>
      </c>
      <c r="K162" s="2">
        <v>-20.621864841333874</v>
      </c>
      <c r="L162" s="2">
        <v>15.479324116644136</v>
      </c>
      <c r="M162" s="2">
        <v>542.53419752583443</v>
      </c>
      <c r="N162" s="2">
        <v>-26.530153792829932</v>
      </c>
    </row>
    <row r="163" spans="1:14" x14ac:dyDescent="0.4">
      <c r="A163" s="2">
        <v>-18.647294484877577</v>
      </c>
      <c r="B163" s="2">
        <v>-13.797178307865554</v>
      </c>
      <c r="C163" s="2">
        <v>536.25121660721948</v>
      </c>
      <c r="D163" s="2">
        <v>-18.712434123796417</v>
      </c>
      <c r="F163" s="2">
        <v>-20.236027955145204</v>
      </c>
      <c r="G163" s="2">
        <v>-43.679259403432837</v>
      </c>
      <c r="H163" s="2">
        <v>539.00113759658586</v>
      </c>
      <c r="I163" s="2">
        <v>-16.580479892402128</v>
      </c>
      <c r="K163" s="2">
        <v>-19.867273097984821</v>
      </c>
      <c r="L163" s="2">
        <v>15.595741616064402</v>
      </c>
      <c r="M163" s="2">
        <v>540.87337946699768</v>
      </c>
      <c r="N163" s="2">
        <v>-25.582891254204345</v>
      </c>
    </row>
    <row r="164" spans="1:14" x14ac:dyDescent="0.4">
      <c r="A164" s="2">
        <v>-17.86858081955295</v>
      </c>
      <c r="B164" s="2">
        <v>-13.715669204577743</v>
      </c>
      <c r="C164" s="2">
        <v>534.53477783565893</v>
      </c>
      <c r="D164" s="2">
        <v>-17.925846032211997</v>
      </c>
      <c r="F164" s="2">
        <v>-19.298782943035473</v>
      </c>
      <c r="G164" s="2">
        <v>-43.738973403832745</v>
      </c>
      <c r="H164" s="2">
        <v>537.33943171192982</v>
      </c>
      <c r="I164" s="2">
        <v>-15.791993800005041</v>
      </c>
      <c r="K164" s="2">
        <v>-19.112917406908156</v>
      </c>
      <c r="L164" s="2">
        <v>15.737617084842093</v>
      </c>
      <c r="M164" s="2">
        <v>539.21475038788265</v>
      </c>
      <c r="N164" s="2">
        <v>-24.638101654670983</v>
      </c>
    </row>
    <row r="165" spans="1:14" x14ac:dyDescent="0.4">
      <c r="A165" s="2">
        <v>-17.089803286146449</v>
      </c>
      <c r="B165" s="2">
        <v>-13.623524352243567</v>
      </c>
      <c r="C165" s="2">
        <v>532.81889430610772</v>
      </c>
      <c r="D165" s="2">
        <v>-17.139837019434854</v>
      </c>
      <c r="F165" s="2">
        <v>-18.361554481542285</v>
      </c>
      <c r="G165" s="2">
        <v>-43.798350781596532</v>
      </c>
      <c r="H165" s="2">
        <v>535.67770619317969</v>
      </c>
      <c r="I165" s="2">
        <v>-15.005397860069793</v>
      </c>
      <c r="K165" s="2">
        <v>-18.358927804709012</v>
      </c>
      <c r="L165" s="2">
        <v>15.919542731761631</v>
      </c>
      <c r="M165" s="2">
        <v>537.559553343017</v>
      </c>
      <c r="N165" s="2">
        <v>-23.698747856853764</v>
      </c>
    </row>
    <row r="166" spans="1:14" x14ac:dyDescent="0.4">
      <c r="A166" s="2">
        <v>-16.311024486059505</v>
      </c>
      <c r="B166" s="2">
        <v>-13.531089000761025</v>
      </c>
      <c r="C166" s="2">
        <v>531.10302699860847</v>
      </c>
      <c r="D166" s="2">
        <v>-16.354446096006221</v>
      </c>
      <c r="F166" s="2">
        <v>-17.424918506593063</v>
      </c>
      <c r="G166" s="2">
        <v>-43.845805783949125</v>
      </c>
      <c r="H166" s="2">
        <v>534.01529651494116</v>
      </c>
      <c r="I166" s="2">
        <v>-14.222275352126173</v>
      </c>
      <c r="K166" s="2">
        <v>-17.604942122823587</v>
      </c>
      <c r="L166" s="2">
        <v>16.101724649320644</v>
      </c>
      <c r="M166" s="2">
        <v>535.90438174745509</v>
      </c>
      <c r="N166" s="2">
        <v>-22.754967924042408</v>
      </c>
    </row>
    <row r="167" spans="1:14" x14ac:dyDescent="0.4">
      <c r="A167" s="2">
        <v>-15.143239088763174</v>
      </c>
      <c r="B167" s="2">
        <v>-13.565995589347594</v>
      </c>
      <c r="C167" s="2">
        <v>530</v>
      </c>
      <c r="D167" s="2">
        <v>-15.178089400735733</v>
      </c>
      <c r="F167" s="2">
        <v>-16.48869464726161</v>
      </c>
      <c r="G167" s="2">
        <v>-43.884935731357842</v>
      </c>
      <c r="H167" s="2">
        <v>532.35240625449035</v>
      </c>
      <c r="I167" s="2">
        <v>-13.442085453149971</v>
      </c>
      <c r="K167" s="2">
        <v>-16.851029043037649</v>
      </c>
      <c r="L167" s="2">
        <v>16.287870714566132</v>
      </c>
      <c r="M167" s="2">
        <v>534.2496302619445</v>
      </c>
      <c r="N167" s="2">
        <v>-21.807728149870872</v>
      </c>
    </row>
    <row r="168" spans="1:14" x14ac:dyDescent="0.4">
      <c r="A168" s="2">
        <v>-13.275282767444189</v>
      </c>
      <c r="B168" s="2">
        <v>-13.830534339958945</v>
      </c>
      <c r="C168" s="2">
        <v>530</v>
      </c>
      <c r="D168" s="2">
        <v>-13.299107715894483</v>
      </c>
      <c r="F168" s="2">
        <v>-15.552489406920701</v>
      </c>
      <c r="G168" s="2">
        <v>-43.923718575320763</v>
      </c>
      <c r="H168" s="2">
        <v>530.68949851661614</v>
      </c>
      <c r="I168" s="2">
        <v>-12.663836752354182</v>
      </c>
      <c r="K168" s="2">
        <v>-16.097195621267137</v>
      </c>
      <c r="L168" s="2">
        <v>16.47874445655345</v>
      </c>
      <c r="M168" s="2">
        <v>532.5953644856852</v>
      </c>
      <c r="N168" s="2">
        <v>-20.857213920656321</v>
      </c>
    </row>
    <row r="169" spans="1:14" x14ac:dyDescent="0.4">
      <c r="A169" s="2">
        <v>-11.397970613983459</v>
      </c>
      <c r="B169" s="2">
        <v>-13.99718498709127</v>
      </c>
      <c r="C169" s="2">
        <v>530</v>
      </c>
      <c r="D169" s="2">
        <v>-11.413342443647604</v>
      </c>
      <c r="F169" s="2">
        <v>-14.049179354884203</v>
      </c>
      <c r="G169" s="2">
        <v>-43.977775316477114</v>
      </c>
      <c r="H169" s="2">
        <v>530</v>
      </c>
      <c r="I169" s="2">
        <v>-11.428004080478251</v>
      </c>
      <c r="K169" s="2">
        <v>-15.343364946413955</v>
      </c>
      <c r="L169" s="2">
        <v>16.669881126335625</v>
      </c>
      <c r="M169" s="2">
        <v>530.9411220002421</v>
      </c>
      <c r="N169" s="2">
        <v>-19.902479363448908</v>
      </c>
    </row>
    <row r="170" spans="1:14" x14ac:dyDescent="0.4">
      <c r="A170" s="2">
        <v>-9.5137228606901196</v>
      </c>
      <c r="B170" s="2">
        <v>-14.091269912238005</v>
      </c>
      <c r="C170" s="2">
        <v>530</v>
      </c>
      <c r="D170" s="2">
        <v>-9.5229018167471207</v>
      </c>
      <c r="F170" s="2">
        <v>-12.142826857860284</v>
      </c>
      <c r="G170" s="2">
        <v>-44.072922034036893</v>
      </c>
      <c r="H170" s="2">
        <v>529.99999999999989</v>
      </c>
      <c r="I170" s="2">
        <v>-9.8632538006045998</v>
      </c>
      <c r="K170" s="2">
        <v>-14.134321393894981</v>
      </c>
      <c r="L170" s="2">
        <v>16.668188878498</v>
      </c>
      <c r="M170" s="2">
        <v>529.99999999999989</v>
      </c>
      <c r="N170" s="2">
        <v>-18.351912742129315</v>
      </c>
    </row>
    <row r="171" spans="1:14" x14ac:dyDescent="0.4">
      <c r="A171" s="2">
        <v>-7.629475107396896</v>
      </c>
      <c r="B171" s="2">
        <v>-14.185354837384732</v>
      </c>
      <c r="C171" s="2">
        <v>530</v>
      </c>
      <c r="D171" s="2">
        <v>-7.6343967212359276</v>
      </c>
      <c r="F171" s="2">
        <v>-10.236474360836365</v>
      </c>
      <c r="G171" s="2">
        <v>-44.168068751596678</v>
      </c>
      <c r="H171" s="2">
        <v>529.99999999999989</v>
      </c>
      <c r="I171" s="2">
        <v>-8.2982916087295422</v>
      </c>
      <c r="K171" s="2">
        <v>-12.324495019213927</v>
      </c>
      <c r="L171" s="2">
        <v>16.411734692643194</v>
      </c>
      <c r="M171" s="2">
        <v>529.99999999999989</v>
      </c>
      <c r="N171" s="2">
        <v>-16.016420222032011</v>
      </c>
    </row>
    <row r="172" spans="1:14" x14ac:dyDescent="0.4">
      <c r="A172" s="2">
        <v>-5.745227354103557</v>
      </c>
      <c r="B172" s="2">
        <v>-14.27943976253146</v>
      </c>
      <c r="C172" s="2">
        <v>530</v>
      </c>
      <c r="D172" s="2">
        <v>-5.7474654379165449</v>
      </c>
      <c r="F172" s="2">
        <v>-8.3301218638124439</v>
      </c>
      <c r="G172" s="2">
        <v>-44.263215469156457</v>
      </c>
      <c r="H172" s="2">
        <v>529.99999999999989</v>
      </c>
      <c r="I172" s="2">
        <v>-6.7334176392851646</v>
      </c>
      <c r="K172" s="2">
        <v>-10.514668644533103</v>
      </c>
      <c r="L172" s="2">
        <v>16.155280506788401</v>
      </c>
      <c r="M172" s="2">
        <v>529.99999999999989</v>
      </c>
      <c r="N172" s="2">
        <v>-13.678463273621485</v>
      </c>
    </row>
    <row r="173" spans="1:14" x14ac:dyDescent="0.4">
      <c r="A173" s="2">
        <v>-3.8609796008102184</v>
      </c>
      <c r="B173" s="2">
        <v>-14.373524687678188</v>
      </c>
      <c r="C173" s="2">
        <v>530</v>
      </c>
      <c r="D173" s="2">
        <v>-3.8617453419824654</v>
      </c>
      <c r="F173" s="2">
        <v>-6.4237693667882985</v>
      </c>
      <c r="G173" s="2">
        <v>-44.358362186716256</v>
      </c>
      <c r="H173" s="2">
        <v>529.99999999999989</v>
      </c>
      <c r="I173" s="2">
        <v>-5.1689338584613997</v>
      </c>
      <c r="K173" s="2">
        <v>-8.6969915014242556</v>
      </c>
      <c r="L173" s="2">
        <v>15.980917659719687</v>
      </c>
      <c r="M173" s="2">
        <v>529.99999999999989</v>
      </c>
      <c r="N173" s="2">
        <v>-11.33906112861656</v>
      </c>
    </row>
    <row r="174" spans="1:14" x14ac:dyDescent="0.4">
      <c r="A174" s="2">
        <v>-1.9767318475169935</v>
      </c>
      <c r="B174" s="2">
        <v>-14.467609612824916</v>
      </c>
      <c r="C174" s="2">
        <v>530</v>
      </c>
      <c r="D174" s="2">
        <v>-1.9768731096219145</v>
      </c>
      <c r="F174" s="2">
        <v>-4.5174168697643786</v>
      </c>
      <c r="G174" s="2">
        <v>-44.453508904276042</v>
      </c>
      <c r="H174" s="2">
        <v>529.99999999999989</v>
      </c>
      <c r="I174" s="2">
        <v>-3.6051431744094096</v>
      </c>
      <c r="K174" s="2">
        <v>-6.8713631156605723</v>
      </c>
      <c r="L174" s="2">
        <v>15.889696757361982</v>
      </c>
      <c r="M174" s="2">
        <v>529.99999999999989</v>
      </c>
      <c r="N174" s="2">
        <v>-8.9946722326218982</v>
      </c>
    </row>
    <row r="175" spans="1:14" x14ac:dyDescent="0.4">
      <c r="A175" s="2">
        <v>-9.2484094223768798E-2</v>
      </c>
      <c r="B175" s="2">
        <v>-14.561694537971629</v>
      </c>
      <c r="C175" s="2">
        <v>530</v>
      </c>
      <c r="D175" s="2">
        <v>-9.2484926631468567E-2</v>
      </c>
      <c r="F175" s="2">
        <v>-2.6110643727404597</v>
      </c>
      <c r="G175" s="2">
        <v>-44.54865562183582</v>
      </c>
      <c r="H175" s="2">
        <v>529.99999999999989</v>
      </c>
      <c r="I175" s="2">
        <v>-2.0423485355424433</v>
      </c>
      <c r="K175" s="2">
        <v>-5.0457347298967745</v>
      </c>
      <c r="L175" s="2">
        <v>15.798475855004277</v>
      </c>
      <c r="M175" s="2">
        <v>529.99999999999989</v>
      </c>
      <c r="N175" s="2">
        <v>-6.646247892595821</v>
      </c>
    </row>
    <row r="176" spans="1:14" x14ac:dyDescent="0.4">
      <c r="A176" s="2">
        <v>1.7924030473990706</v>
      </c>
      <c r="B176" s="2">
        <v>-14.490730309028734</v>
      </c>
      <c r="C176" s="2">
        <v>530</v>
      </c>
      <c r="D176" s="2">
        <v>1.7924227176865086</v>
      </c>
      <c r="F176" s="2">
        <v>-0.70471187571654048</v>
      </c>
      <c r="G176" s="2">
        <v>-44.643802339395606</v>
      </c>
      <c r="H176" s="2">
        <v>529.99999999999989</v>
      </c>
      <c r="I176" s="2">
        <v>-0.48085202473873601</v>
      </c>
      <c r="K176" s="2">
        <v>-3.2201063441329771</v>
      </c>
      <c r="L176" s="2">
        <v>15.707254952646593</v>
      </c>
      <c r="M176" s="2">
        <v>529.99999999999989</v>
      </c>
      <c r="N176" s="2">
        <v>-4.2957499004750348</v>
      </c>
    </row>
    <row r="177" spans="1:14" x14ac:dyDescent="0.4">
      <c r="A177" s="2">
        <v>3.6773231918404954</v>
      </c>
      <c r="B177" s="2">
        <v>-14.411246864149472</v>
      </c>
      <c r="C177" s="2">
        <v>530</v>
      </c>
      <c r="D177" s="2">
        <v>3.6776078724166537</v>
      </c>
      <c r="F177" s="2">
        <v>1.2021102977551692</v>
      </c>
      <c r="G177" s="2">
        <v>-44.617551674095253</v>
      </c>
      <c r="H177" s="2">
        <v>529.99999999999989</v>
      </c>
      <c r="I177" s="2">
        <v>1.0798343961914205</v>
      </c>
      <c r="K177" s="2">
        <v>-1.3944779583692934</v>
      </c>
      <c r="L177" s="2">
        <v>15.616034050288889</v>
      </c>
      <c r="M177" s="2">
        <v>529.99999999999989</v>
      </c>
      <c r="N177" s="2">
        <v>-1.945178201329111</v>
      </c>
    </row>
    <row r="178" spans="1:14" x14ac:dyDescent="0.4">
      <c r="A178" s="2">
        <v>5.5622433362818064</v>
      </c>
      <c r="B178" s="2">
        <v>-14.331763419270196</v>
      </c>
      <c r="C178" s="2">
        <v>530</v>
      </c>
      <c r="D178" s="2">
        <v>5.5634019466591287</v>
      </c>
      <c r="F178" s="2">
        <v>3.1091419436387824</v>
      </c>
      <c r="G178" s="2">
        <v>-44.53715862482786</v>
      </c>
      <c r="H178" s="2">
        <v>529.99999999999989</v>
      </c>
      <c r="I178" s="2">
        <v>2.6417717751240368</v>
      </c>
      <c r="K178" s="2">
        <v>0.43126292078659967</v>
      </c>
      <c r="L178" s="2">
        <v>15.553793030391091</v>
      </c>
      <c r="M178" s="2">
        <v>529.99999999999989</v>
      </c>
      <c r="N178" s="2">
        <v>0.4035614473525988</v>
      </c>
    </row>
    <row r="179" spans="1:14" x14ac:dyDescent="0.4">
      <c r="A179" s="2">
        <v>7.4471634807232299</v>
      </c>
      <c r="B179" s="2">
        <v>-14.252279974390955</v>
      </c>
      <c r="C179" s="2">
        <v>530</v>
      </c>
      <c r="D179" s="2">
        <v>7.4501689998796898</v>
      </c>
      <c r="F179" s="2">
        <v>5.0161735895222819</v>
      </c>
      <c r="G179" s="2">
        <v>-44.456765575560439</v>
      </c>
      <c r="H179" s="2">
        <v>529.99999999999989</v>
      </c>
      <c r="I179" s="2">
        <v>4.2048176004124969</v>
      </c>
      <c r="K179" s="2">
        <v>2.2575444770086479</v>
      </c>
      <c r="L179" s="2">
        <v>15.630838038902553</v>
      </c>
      <c r="M179" s="2">
        <v>529.99999999999989</v>
      </c>
      <c r="N179" s="2">
        <v>2.7532688189395484</v>
      </c>
    </row>
    <row r="180" spans="1:14" x14ac:dyDescent="0.4">
      <c r="A180" s="2">
        <v>9.3320836251646533</v>
      </c>
      <c r="B180" s="2">
        <v>-14.172796529511697</v>
      </c>
      <c r="C180" s="2">
        <v>530</v>
      </c>
      <c r="D180" s="2">
        <v>9.3382725287576331</v>
      </c>
      <c r="F180" s="2">
        <v>6.9232052354057823</v>
      </c>
      <c r="G180" s="2">
        <v>-44.376372526293054</v>
      </c>
      <c r="H180" s="2">
        <v>529.99999999999989</v>
      </c>
      <c r="I180" s="2">
        <v>5.768669432933593</v>
      </c>
      <c r="K180" s="2">
        <v>4.083826033230582</v>
      </c>
      <c r="L180" s="2">
        <v>15.707883047414036</v>
      </c>
      <c r="M180" s="2">
        <v>529.99999999999989</v>
      </c>
      <c r="N180" s="2">
        <v>5.1044999885880511</v>
      </c>
    </row>
    <row r="181" spans="1:14" x14ac:dyDescent="0.4">
      <c r="A181" s="2">
        <v>11.217003769605965</v>
      </c>
      <c r="B181" s="2">
        <v>-14.093313084632424</v>
      </c>
      <c r="C181" s="2">
        <v>529.99999999999989</v>
      </c>
      <c r="D181" s="2">
        <v>11.228075258823051</v>
      </c>
      <c r="F181" s="2">
        <v>8.8302368812893945</v>
      </c>
      <c r="G181" s="2">
        <v>-44.295979477025647</v>
      </c>
      <c r="H181" s="2">
        <v>529.99999999999989</v>
      </c>
      <c r="I181" s="2">
        <v>7.3330242089031898</v>
      </c>
      <c r="K181" s="2">
        <v>5.9101075894526307</v>
      </c>
      <c r="L181" s="2">
        <v>15.784928055925519</v>
      </c>
      <c r="M181" s="2">
        <v>529.99999999999989</v>
      </c>
      <c r="N181" s="2">
        <v>7.4552369381647337</v>
      </c>
    </row>
    <row r="182" spans="1:14" x14ac:dyDescent="0.4">
      <c r="A182" s="2">
        <v>13.097004540810898</v>
      </c>
      <c r="B182" s="2">
        <v>-13.95783839350575</v>
      </c>
      <c r="C182" s="2">
        <v>529.99999999999989</v>
      </c>
      <c r="D182" s="2">
        <v>13.114998448328944</v>
      </c>
      <c r="F182" s="2">
        <v>10.73726852717301</v>
      </c>
      <c r="G182" s="2">
        <v>-44.21558642775824</v>
      </c>
      <c r="H182" s="2">
        <v>529.99999999999989</v>
      </c>
      <c r="I182" s="2">
        <v>8.8975791458973745</v>
      </c>
      <c r="K182" s="2">
        <v>7.7363891456746785</v>
      </c>
      <c r="L182" s="2">
        <v>15.861973064436995</v>
      </c>
      <c r="M182" s="2">
        <v>530</v>
      </c>
      <c r="N182" s="2">
        <v>9.803480160165595</v>
      </c>
    </row>
    <row r="183" spans="1:14" x14ac:dyDescent="0.4">
      <c r="A183" s="2">
        <v>14.966906774871072</v>
      </c>
      <c r="B183" s="2">
        <v>-13.707424328431479</v>
      </c>
      <c r="C183" s="2">
        <v>529.99999999999989</v>
      </c>
      <c r="D183" s="2">
        <v>14.994173875880641</v>
      </c>
      <c r="F183" s="2">
        <v>12.644300173056509</v>
      </c>
      <c r="G183" s="2">
        <v>-44.13519337849084</v>
      </c>
      <c r="H183" s="2">
        <v>529.99999999999989</v>
      </c>
      <c r="I183" s="2">
        <v>10.462032643252744</v>
      </c>
      <c r="K183" s="2">
        <v>9.5626707018967281</v>
      </c>
      <c r="L183" s="2">
        <v>15.939018072948485</v>
      </c>
      <c r="M183" s="2">
        <v>530</v>
      </c>
      <c r="N183" s="2">
        <v>12.14727060460099</v>
      </c>
    </row>
    <row r="184" spans="1:14" x14ac:dyDescent="0.4">
      <c r="A184" s="2">
        <v>16.836809008931475</v>
      </c>
      <c r="B184" s="2">
        <v>-13.457010263357223</v>
      </c>
      <c r="C184" s="2">
        <v>529.99999999999989</v>
      </c>
      <c r="D184" s="2">
        <v>16.876082144841142</v>
      </c>
      <c r="F184" s="2">
        <v>14.551331818940122</v>
      </c>
      <c r="G184" s="2">
        <v>-44.054800329223433</v>
      </c>
      <c r="H184" s="2">
        <v>529.99999999999989</v>
      </c>
      <c r="I184" s="2">
        <v>12.026085169067148</v>
      </c>
      <c r="K184" s="2">
        <v>11.376582686345252</v>
      </c>
      <c r="L184" s="2">
        <v>16.156782229202044</v>
      </c>
      <c r="M184" s="2">
        <v>530</v>
      </c>
      <c r="N184" s="2">
        <v>14.487380163025223</v>
      </c>
    </row>
    <row r="185" spans="1:14" x14ac:dyDescent="0.4">
      <c r="A185" s="2">
        <v>18.706711242991762</v>
      </c>
      <c r="B185" s="2">
        <v>-13.206596198282973</v>
      </c>
      <c r="C185" s="2">
        <v>529.99999999999989</v>
      </c>
      <c r="D185" s="2">
        <v>18.761072409755567</v>
      </c>
      <c r="F185" s="2">
        <v>16.447794543870653</v>
      </c>
      <c r="G185" s="2">
        <v>-43.854076347892793</v>
      </c>
      <c r="H185" s="2">
        <v>529.99999999999989</v>
      </c>
      <c r="I185" s="2">
        <v>13.590264795666634</v>
      </c>
      <c r="K185" s="2">
        <v>13.188298855592166</v>
      </c>
      <c r="L185" s="2">
        <v>16.399526493856158</v>
      </c>
      <c r="M185" s="2">
        <v>530</v>
      </c>
      <c r="N185" s="2">
        <v>16.826423900015278</v>
      </c>
    </row>
    <row r="186" spans="1:14" x14ac:dyDescent="0.4">
      <c r="A186" s="2">
        <v>20.576613477052049</v>
      </c>
      <c r="B186" s="2">
        <v>-12.956182133208703</v>
      </c>
      <c r="C186" s="2">
        <v>529.99999999999989</v>
      </c>
      <c r="D186" s="2">
        <v>20.649492115760438</v>
      </c>
      <c r="F186" s="2">
        <v>18.339641991540969</v>
      </c>
      <c r="G186" s="2">
        <v>-43.600805789960006</v>
      </c>
      <c r="H186" s="2">
        <v>529.99999999999989</v>
      </c>
      <c r="I186" s="2">
        <v>15.156559941573292</v>
      </c>
      <c r="K186" s="2">
        <v>15.000015024839083</v>
      </c>
      <c r="L186" s="2">
        <v>16.642270758510293</v>
      </c>
      <c r="M186" s="2">
        <v>530</v>
      </c>
      <c r="N186" s="2">
        <v>19.162596932495308</v>
      </c>
    </row>
    <row r="187" spans="1:14" x14ac:dyDescent="0.4">
      <c r="A187" s="2">
        <v>22.446515711112454</v>
      </c>
      <c r="B187" s="2">
        <v>-12.70576806813445</v>
      </c>
      <c r="C187" s="2">
        <v>529.99999999999989</v>
      </c>
      <c r="D187" s="2">
        <v>22.541686818962685</v>
      </c>
      <c r="F187" s="2">
        <v>20.231489439211284</v>
      </c>
      <c r="G187" s="2">
        <v>-43.347535232027241</v>
      </c>
      <c r="H187" s="2">
        <v>529.99999999999989</v>
      </c>
      <c r="I187" s="2">
        <v>16.724801629728184</v>
      </c>
      <c r="K187" s="2">
        <v>16.811731194086001</v>
      </c>
      <c r="L187" s="2">
        <v>16.885015023164428</v>
      </c>
      <c r="M187" s="2">
        <v>530</v>
      </c>
      <c r="N187" s="2">
        <v>21.494089009516898</v>
      </c>
    </row>
    <row r="188" spans="1:14" x14ac:dyDescent="0.4">
      <c r="A188" s="2">
        <v>24.316417945172628</v>
      </c>
      <c r="B188" s="2">
        <v>-12.455354003060179</v>
      </c>
      <c r="C188" s="2">
        <v>529.99999999999989</v>
      </c>
      <c r="D188" s="2">
        <v>24.438000011892907</v>
      </c>
      <c r="F188" s="2">
        <v>22.123336886881258</v>
      </c>
      <c r="G188" s="2">
        <v>-43.09426467409444</v>
      </c>
      <c r="H188" s="2">
        <v>529.99999999999989</v>
      </c>
      <c r="I188" s="2">
        <v>18.294687702073503</v>
      </c>
      <c r="K188" s="2">
        <v>18.623447363332915</v>
      </c>
      <c r="L188" s="2">
        <v>17.12775928781857</v>
      </c>
      <c r="M188" s="2">
        <v>530</v>
      </c>
      <c r="N188" s="2">
        <v>23.819173302385479</v>
      </c>
    </row>
    <row r="189" spans="1:14" x14ac:dyDescent="0.4">
      <c r="A189" s="2">
        <v>26.165788153249771</v>
      </c>
      <c r="B189" s="2">
        <v>-12.09017057579927</v>
      </c>
      <c r="C189" s="2">
        <v>529.99999999999989</v>
      </c>
      <c r="D189" s="2">
        <v>26.317876521865259</v>
      </c>
      <c r="F189" s="2">
        <v>24.01518433455146</v>
      </c>
      <c r="G189" s="2">
        <v>-42.84099411616166</v>
      </c>
      <c r="H189" s="2">
        <v>529.99999999999989</v>
      </c>
      <c r="I189" s="2">
        <v>19.865916667994235</v>
      </c>
      <c r="K189" s="2">
        <v>20.421296700472364</v>
      </c>
      <c r="L189" s="2">
        <v>17.447979168935881</v>
      </c>
      <c r="M189" s="2">
        <v>530</v>
      </c>
      <c r="N189" s="2">
        <v>26.137075625055211</v>
      </c>
    </row>
    <row r="190" spans="1:14" x14ac:dyDescent="0.4">
      <c r="A190" s="2">
        <v>28.006530126582998</v>
      </c>
      <c r="B190" s="2">
        <v>-11.676757275893184</v>
      </c>
      <c r="C190" s="2">
        <v>529.99999999999989</v>
      </c>
      <c r="D190" s="2">
        <v>28.193639384721227</v>
      </c>
      <c r="F190" s="2">
        <v>25.907031782221662</v>
      </c>
      <c r="G190" s="2">
        <v>-42.587723558228859</v>
      </c>
      <c r="H190" s="2">
        <v>529.99999999999989</v>
      </c>
      <c r="I190" s="2">
        <v>21.438188577213108</v>
      </c>
      <c r="K190" s="2">
        <v>22.204736409511927</v>
      </c>
      <c r="L190" s="2">
        <v>17.848707331353218</v>
      </c>
      <c r="M190" s="2">
        <v>530</v>
      </c>
      <c r="N190" s="2">
        <v>28.451169859569774</v>
      </c>
    </row>
    <row r="191" spans="1:14" x14ac:dyDescent="0.4">
      <c r="A191" s="2">
        <v>29.847272099916456</v>
      </c>
      <c r="B191" s="2">
        <v>-11.26334397598708</v>
      </c>
      <c r="C191" s="2">
        <v>529.99999999999989</v>
      </c>
      <c r="D191" s="2">
        <v>30.074369646604172</v>
      </c>
      <c r="F191" s="2">
        <v>27.798879229891639</v>
      </c>
      <c r="G191" s="2">
        <v>-42.334453000296037</v>
      </c>
      <c r="H191" s="2">
        <v>529.99999999999989</v>
      </c>
      <c r="I191" s="2">
        <v>23.011205870219733</v>
      </c>
      <c r="K191" s="2">
        <v>23.98817611855138</v>
      </c>
      <c r="L191" s="2">
        <v>18.249435493770562</v>
      </c>
      <c r="M191" s="2">
        <v>530</v>
      </c>
      <c r="N191" s="2">
        <v>30.76066128664397</v>
      </c>
    </row>
    <row r="192" spans="1:14" x14ac:dyDescent="0.4">
      <c r="A192" s="2">
        <v>31.688014073249683</v>
      </c>
      <c r="B192" s="2">
        <v>-10.849930676080945</v>
      </c>
      <c r="C192" s="2">
        <v>529.99999999999989</v>
      </c>
      <c r="D192" s="2">
        <v>31.960385641241398</v>
      </c>
      <c r="F192" s="2">
        <v>29.690726677562068</v>
      </c>
      <c r="G192" s="2">
        <v>-42.08118244236325</v>
      </c>
      <c r="H192" s="2">
        <v>529.99999999999989</v>
      </c>
      <c r="I192" s="2">
        <v>24.584674199521377</v>
      </c>
      <c r="K192" s="2">
        <v>25.771615827591056</v>
      </c>
      <c r="L192" s="2">
        <v>18.650163656187907</v>
      </c>
      <c r="M192" s="2">
        <v>530</v>
      </c>
      <c r="N192" s="2">
        <v>33.064045557867573</v>
      </c>
    </row>
    <row r="193" spans="1:14" x14ac:dyDescent="0.4">
      <c r="A193" s="2">
        <v>33.52875604658314</v>
      </c>
      <c r="B193" s="2">
        <v>-10.436517376174798</v>
      </c>
      <c r="C193" s="2">
        <v>530</v>
      </c>
      <c r="D193" s="2">
        <v>33.852003033952158</v>
      </c>
      <c r="F193" s="2">
        <v>31.560911950963522</v>
      </c>
      <c r="G193" s="2">
        <v>-41.706787673919536</v>
      </c>
      <c r="H193" s="2">
        <v>529.99999999999989</v>
      </c>
      <c r="I193" s="2">
        <v>26.159204421681739</v>
      </c>
      <c r="K193" s="2">
        <v>27.555055536630512</v>
      </c>
      <c r="L193" s="2">
        <v>19.050891818605272</v>
      </c>
      <c r="M193" s="2">
        <v>529.99999999999989</v>
      </c>
      <c r="N193" s="2">
        <v>35.359919620501586</v>
      </c>
    </row>
    <row r="194" spans="1:14" x14ac:dyDescent="0.4">
      <c r="A194" s="2">
        <v>34.028779662268349</v>
      </c>
      <c r="B194" s="2">
        <v>-10.566275378812776</v>
      </c>
      <c r="C194" s="2">
        <v>531.79921672038006</v>
      </c>
      <c r="D194" s="2">
        <v>34.363695495024224</v>
      </c>
      <c r="F194" s="2">
        <v>33.4232733389196</v>
      </c>
      <c r="G194" s="2">
        <v>-41.288645591103275</v>
      </c>
      <c r="H194" s="2">
        <v>530</v>
      </c>
      <c r="I194" s="2">
        <v>27.736578640018713</v>
      </c>
      <c r="K194" s="2">
        <v>29.335995921736153</v>
      </c>
      <c r="L194" s="2">
        <v>19.460921758316438</v>
      </c>
      <c r="M194" s="2">
        <v>529.99999999999989</v>
      </c>
      <c r="N194" s="2">
        <v>37.647009193228399</v>
      </c>
    </row>
    <row r="195" spans="1:14" x14ac:dyDescent="0.4">
      <c r="A195" s="2">
        <v>34.514922006427078</v>
      </c>
      <c r="B195" s="2">
        <v>-10.702496339390628</v>
      </c>
      <c r="C195" s="2">
        <v>533.61700384759774</v>
      </c>
      <c r="D195" s="2">
        <v>34.861294485613854</v>
      </c>
      <c r="F195" s="2">
        <v>34.55156431245797</v>
      </c>
      <c r="G195" s="2">
        <v>-41.101054833535862</v>
      </c>
      <c r="H195" s="2">
        <v>530.96181068165458</v>
      </c>
      <c r="I195" s="2">
        <v>28.713434859854555</v>
      </c>
      <c r="K195" s="2">
        <v>31.080106399889271</v>
      </c>
      <c r="L195" s="2">
        <v>20.008022202410849</v>
      </c>
      <c r="M195" s="2">
        <v>530</v>
      </c>
      <c r="N195" s="2">
        <v>39.927441120778042</v>
      </c>
    </row>
    <row r="196" spans="1:14" x14ac:dyDescent="0.4">
      <c r="A196" s="2">
        <v>35.001046718381659</v>
      </c>
      <c r="B196" s="2">
        <v>-10.835840724097146</v>
      </c>
      <c r="C196" s="2">
        <v>535.43499763964007</v>
      </c>
      <c r="D196" s="2">
        <v>35.359100865909681</v>
      </c>
      <c r="F196" s="2">
        <v>34.99765272427576</v>
      </c>
      <c r="G196" s="2">
        <v>-41.128397274789045</v>
      </c>
      <c r="H196" s="2">
        <v>532.81747834626742</v>
      </c>
      <c r="I196" s="2">
        <v>29.130415325016024</v>
      </c>
      <c r="K196" s="2">
        <v>32.782422330221813</v>
      </c>
      <c r="L196" s="2">
        <v>20.530291572435083</v>
      </c>
      <c r="M196" s="2">
        <v>530.0575728303703</v>
      </c>
      <c r="N196" s="2">
        <v>42.145249203660022</v>
      </c>
    </row>
    <row r="197" spans="1:14" x14ac:dyDescent="0.4">
      <c r="A197" s="2">
        <v>35.487107147059326</v>
      </c>
      <c r="B197" s="2">
        <v>-10.958191561105533</v>
      </c>
      <c r="C197" s="2">
        <v>537.25379293550088</v>
      </c>
      <c r="D197" s="2">
        <v>35.85706604483201</v>
      </c>
      <c r="F197" s="2">
        <v>35.443758873662617</v>
      </c>
      <c r="G197" s="2">
        <v>-41.156620892696878</v>
      </c>
      <c r="H197" s="2">
        <v>534.67312736801887</v>
      </c>
      <c r="I197" s="2">
        <v>29.547453745148438</v>
      </c>
      <c r="K197" s="2">
        <v>33.253402658992655</v>
      </c>
      <c r="L197" s="2">
        <v>20.320586746299824</v>
      </c>
      <c r="M197" s="2">
        <v>531.8112871502218</v>
      </c>
      <c r="N197" s="2">
        <v>42.676643464911102</v>
      </c>
    </row>
    <row r="198" spans="1:14" x14ac:dyDescent="0.4">
      <c r="A198" s="2">
        <v>35.973173176846039</v>
      </c>
      <c r="B198" s="2">
        <v>-11.081371407948012</v>
      </c>
      <c r="C198" s="2">
        <v>539.07253062882148</v>
      </c>
      <c r="D198" s="2">
        <v>36.355264274137049</v>
      </c>
      <c r="F198" s="2">
        <v>35.889488267022855</v>
      </c>
      <c r="G198" s="2">
        <v>-41.167480922104147</v>
      </c>
      <c r="H198" s="2">
        <v>536.5290302751082</v>
      </c>
      <c r="I198" s="2">
        <v>29.967358449970973</v>
      </c>
      <c r="K198" s="2">
        <v>33.724377662331968</v>
      </c>
      <c r="L198" s="2">
        <v>20.110088673821217</v>
      </c>
      <c r="M198" s="2">
        <v>533.56490611507729</v>
      </c>
      <c r="N198" s="2">
        <v>43.205589067222057</v>
      </c>
    </row>
    <row r="199" spans="1:14" x14ac:dyDescent="0.4">
      <c r="A199" s="2">
        <v>36.459244746136086</v>
      </c>
      <c r="B199" s="2">
        <v>-11.205379770191758</v>
      </c>
      <c r="C199" s="2">
        <v>540.89121053454096</v>
      </c>
      <c r="D199" s="2">
        <v>36.853696136711875</v>
      </c>
      <c r="F199" s="2">
        <v>36.335153217828008</v>
      </c>
      <c r="G199" s="2">
        <v>-41.175304198937241</v>
      </c>
      <c r="H199" s="2">
        <v>538.38498362178632</v>
      </c>
      <c r="I199" s="2">
        <v>30.387943794941936</v>
      </c>
      <c r="K199" s="2">
        <v>34.195353983915567</v>
      </c>
      <c r="L199" s="2">
        <v>19.900425846374773</v>
      </c>
      <c r="M199" s="2">
        <v>535.31860933149721</v>
      </c>
      <c r="N199" s="2">
        <v>43.732669446480052</v>
      </c>
    </row>
    <row r="200" spans="1:14" x14ac:dyDescent="0.4">
      <c r="A200" s="2">
        <v>36.945321793323536</v>
      </c>
      <c r="B200" s="2">
        <v>-11.330216153403963</v>
      </c>
      <c r="C200" s="2">
        <v>542.70983246759806</v>
      </c>
      <c r="D200" s="2">
        <v>37.352362166465461</v>
      </c>
      <c r="F200" s="2">
        <v>36.780837606389738</v>
      </c>
      <c r="G200" s="2">
        <v>-41.183992080380442</v>
      </c>
      <c r="H200" s="2">
        <v>540.24092714927428</v>
      </c>
      <c r="I200" s="2">
        <v>30.808576226351452</v>
      </c>
      <c r="K200" s="2">
        <v>34.66636812879014</v>
      </c>
      <c r="L200" s="2">
        <v>19.697294518122455</v>
      </c>
      <c r="M200" s="2">
        <v>537.07307499744763</v>
      </c>
      <c r="N200" s="2">
        <v>44.260031858795472</v>
      </c>
    </row>
    <row r="201" spans="1:14" x14ac:dyDescent="0.4">
      <c r="A201" s="2">
        <v>37.431131093275354</v>
      </c>
      <c r="B201" s="2">
        <v>-11.426366414051916</v>
      </c>
      <c r="C201" s="2">
        <v>544.53016919759023</v>
      </c>
      <c r="D201" s="2">
        <v>37.850976610844555</v>
      </c>
      <c r="F201" s="2">
        <v>37.226541906166986</v>
      </c>
      <c r="G201" s="2">
        <v>-41.193546510671162</v>
      </c>
      <c r="H201" s="2">
        <v>542.09686262595653</v>
      </c>
      <c r="I201" s="2">
        <v>31.229222697328378</v>
      </c>
      <c r="K201" s="2">
        <v>35.137378650157054</v>
      </c>
      <c r="L201" s="2">
        <v>19.493378941098797</v>
      </c>
      <c r="M201" s="2">
        <v>538.82745257175759</v>
      </c>
      <c r="N201" s="2">
        <v>44.784911158235936</v>
      </c>
    </row>
    <row r="202" spans="1:14" x14ac:dyDescent="0.4">
      <c r="A202" s="2">
        <v>37.91667142916355</v>
      </c>
      <c r="B202" s="2">
        <v>-11.498514671017258</v>
      </c>
      <c r="C202" s="2">
        <v>546.35177149384856</v>
      </c>
      <c r="D202" s="2">
        <v>38.349538862951121</v>
      </c>
      <c r="F202" s="2">
        <v>37.672265958267616</v>
      </c>
      <c r="G202" s="2">
        <v>-41.203969427745982</v>
      </c>
      <c r="H202" s="2">
        <v>543.95278918631539</v>
      </c>
      <c r="I202" s="2">
        <v>31.64984939038515</v>
      </c>
      <c r="K202" s="2">
        <v>35.608383571585172</v>
      </c>
      <c r="L202" s="2">
        <v>19.28868334574873</v>
      </c>
      <c r="M202" s="2">
        <v>540.5817350131498</v>
      </c>
      <c r="N202" s="2">
        <v>45.307280098348336</v>
      </c>
    </row>
    <row r="203" spans="1:14" x14ac:dyDescent="0.4">
      <c r="A203" s="2">
        <v>38.402167775093545</v>
      </c>
      <c r="B203" s="2">
        <v>-11.567257806051877</v>
      </c>
      <c r="C203" s="2">
        <v>548.17353136969029</v>
      </c>
      <c r="D203" s="2">
        <v>38.848284039056438</v>
      </c>
      <c r="F203" s="2">
        <v>38.117768491163481</v>
      </c>
      <c r="G203" s="2">
        <v>-41.205164451272516</v>
      </c>
      <c r="H203" s="2">
        <v>545.80876196525401</v>
      </c>
      <c r="I203" s="2">
        <v>32.0720664102085</v>
      </c>
      <c r="K203" s="2">
        <v>36.079386077085616</v>
      </c>
      <c r="L203" s="2">
        <v>19.083209700626014</v>
      </c>
      <c r="M203" s="2">
        <v>542.33593449886519</v>
      </c>
      <c r="N203" s="2">
        <v>45.827117697998382</v>
      </c>
    </row>
    <row r="204" spans="1:14" x14ac:dyDescent="0.4">
      <c r="A204" s="2">
        <v>38.887677619475049</v>
      </c>
      <c r="B204" s="2">
        <v>-11.63695672322212</v>
      </c>
      <c r="C204" s="2">
        <v>549.99525134877103</v>
      </c>
      <c r="D204" s="2">
        <v>39.347272412667095</v>
      </c>
      <c r="F204" s="2">
        <v>38.56298053852737</v>
      </c>
      <c r="G204" s="2">
        <v>-41.194139810382779</v>
      </c>
      <c r="H204" s="2">
        <v>547.66480783084523</v>
      </c>
      <c r="I204" s="2">
        <v>32.496390684786697</v>
      </c>
      <c r="K204" s="2">
        <v>36.550384321708734</v>
      </c>
      <c r="L204" s="2">
        <v>18.876962140231733</v>
      </c>
      <c r="M204" s="2">
        <v>544.09004447365305</v>
      </c>
      <c r="N204" s="2">
        <v>46.344397935980837</v>
      </c>
    </row>
    <row r="205" spans="1:14" x14ac:dyDescent="0.4">
      <c r="A205" s="2">
        <v>39.373200819904632</v>
      </c>
      <c r="B205" s="2">
        <v>-11.707610615141174</v>
      </c>
      <c r="C205" s="2">
        <v>551.81693097146854</v>
      </c>
      <c r="D205" s="2">
        <v>39.846504184836547</v>
      </c>
      <c r="F205" s="2">
        <v>39.008213920356717</v>
      </c>
      <c r="G205" s="2">
        <v>-41.183967925021236</v>
      </c>
      <c r="H205" s="2">
        <v>549.52085302392607</v>
      </c>
      <c r="I205" s="2">
        <v>32.920683380649045</v>
      </c>
      <c r="K205" s="2">
        <v>37.021401585139273</v>
      </c>
      <c r="L205" s="2">
        <v>18.674987317660396</v>
      </c>
      <c r="M205" s="2">
        <v>545.84463166684702</v>
      </c>
      <c r="N205" s="2">
        <v>46.861051961032103</v>
      </c>
    </row>
    <row r="206" spans="1:14" x14ac:dyDescent="0.4">
      <c r="A206" s="2">
        <v>39.858737240116994</v>
      </c>
      <c r="B206" s="2">
        <v>-11.779218675201555</v>
      </c>
      <c r="C206" s="2">
        <v>553.63856980120283</v>
      </c>
      <c r="D206" s="2">
        <v>40.345979511209123</v>
      </c>
      <c r="F206" s="2">
        <v>39.453468542678586</v>
      </c>
      <c r="G206" s="2">
        <v>-41.174650806308833</v>
      </c>
      <c r="H206" s="2">
        <v>551.37689694176538</v>
      </c>
      <c r="I206" s="2">
        <v>33.344909482187354</v>
      </c>
      <c r="K206" s="2">
        <v>37.492443912420811</v>
      </c>
      <c r="L206" s="2">
        <v>18.47767894895825</v>
      </c>
      <c r="M206" s="2">
        <v>547.59975621710987</v>
      </c>
      <c r="N206" s="2">
        <v>47.377242984087289</v>
      </c>
    </row>
    <row r="207" spans="1:14" x14ac:dyDescent="0.4">
      <c r="A207" s="2">
        <v>40.344218364523471</v>
      </c>
      <c r="B207" s="2">
        <v>-11.847176856238068</v>
      </c>
      <c r="C207" s="2">
        <v>555.46034686888459</v>
      </c>
      <c r="D207" s="2">
        <v>40.845627065327882</v>
      </c>
      <c r="F207" s="2">
        <v>39.898744901173821</v>
      </c>
      <c r="G207" s="2">
        <v>-41.166190459930156</v>
      </c>
      <c r="H207" s="2">
        <v>553.23294143887745</v>
      </c>
      <c r="I207" s="2">
        <v>33.769034389398335</v>
      </c>
      <c r="K207" s="2">
        <v>37.963482483249336</v>
      </c>
      <c r="L207" s="2">
        <v>18.279604549770937</v>
      </c>
      <c r="M207" s="2">
        <v>549.35479390448575</v>
      </c>
      <c r="N207" s="2">
        <v>47.890846194043085</v>
      </c>
    </row>
    <row r="208" spans="1:14" x14ac:dyDescent="0.4">
      <c r="A208" s="2">
        <v>40.829511496747543</v>
      </c>
      <c r="B208" s="2">
        <v>-11.902463193079569</v>
      </c>
      <c r="C208" s="2">
        <v>557.28261889171631</v>
      </c>
      <c r="D208" s="2">
        <v>41.345308126914574</v>
      </c>
      <c r="F208" s="2">
        <v>40.344011870792016</v>
      </c>
      <c r="G208" s="2">
        <v>-41.157429014845377</v>
      </c>
      <c r="H208" s="2">
        <v>555.08897844116632</v>
      </c>
      <c r="I208" s="2">
        <v>34.193219137553506</v>
      </c>
      <c r="K208" s="2">
        <v>38.434516843794235</v>
      </c>
      <c r="L208" s="2">
        <v>18.080767647823329</v>
      </c>
      <c r="M208" s="2">
        <v>551.10974335481444</v>
      </c>
      <c r="N208" s="2">
        <v>48.401837627713967</v>
      </c>
    </row>
    <row r="209" spans="1:14" x14ac:dyDescent="0.4">
      <c r="A209" s="2">
        <v>41.314819669844823</v>
      </c>
      <c r="B209" s="2">
        <v>-11.958692350780222</v>
      </c>
      <c r="C209" s="2">
        <v>559.10485805662074</v>
      </c>
      <c r="D209" s="2">
        <v>41.845234747833928</v>
      </c>
      <c r="F209" s="2">
        <v>40.788697846550832</v>
      </c>
      <c r="G209" s="2">
        <v>-41.126483527110302</v>
      </c>
      <c r="H209" s="2">
        <v>556.94492466645113</v>
      </c>
      <c r="I209" s="2">
        <v>34.621192186683253</v>
      </c>
      <c r="K209" s="2">
        <v>38.905549600423619</v>
      </c>
      <c r="L209" s="2">
        <v>17.881170455065394</v>
      </c>
      <c r="M209" s="2">
        <v>552.86461459314773</v>
      </c>
      <c r="N209" s="2">
        <v>48.910197169853802</v>
      </c>
    </row>
    <row r="210" spans="1:14" x14ac:dyDescent="0.4">
      <c r="A210" s="2">
        <v>41.800142758359073</v>
      </c>
      <c r="B210" s="2">
        <v>-12.01586357169786</v>
      </c>
      <c r="C210" s="2">
        <v>560.92706396350218</v>
      </c>
      <c r="D210" s="2">
        <v>42.345406882044976</v>
      </c>
      <c r="F210" s="2">
        <v>41.233407237220199</v>
      </c>
      <c r="G210" s="2">
        <v>-41.09637979596053</v>
      </c>
      <c r="H210" s="2">
        <v>558.80088004212416</v>
      </c>
      <c r="I210" s="2">
        <v>35.049051533864564</v>
      </c>
      <c r="K210" s="2">
        <v>39.376577958107298</v>
      </c>
      <c r="L210" s="2">
        <v>17.680817449140704</v>
      </c>
      <c r="M210" s="2">
        <v>554.61939751899013</v>
      </c>
      <c r="N210" s="2">
        <v>49.415899403632757</v>
      </c>
    </row>
    <row r="211" spans="1:14" x14ac:dyDescent="0.4">
      <c r="A211" s="2">
        <v>42.28548061251746</v>
      </c>
      <c r="B211" s="2">
        <v>-12.073976095217322</v>
      </c>
      <c r="C211" s="2">
        <v>562.74923612127725</v>
      </c>
      <c r="D211" s="2">
        <v>42.845824403988104</v>
      </c>
      <c r="F211" s="2">
        <v>41.678139414984045</v>
      </c>
      <c r="G211" s="2">
        <v>-41.067119938505677</v>
      </c>
      <c r="H211" s="2">
        <v>560.6568417301728</v>
      </c>
      <c r="I211" s="2">
        <v>35.476760259443537</v>
      </c>
      <c r="K211" s="2">
        <v>39.847638647930701</v>
      </c>
      <c r="L211" s="2">
        <v>17.489120230427254</v>
      </c>
      <c r="M211" s="2">
        <v>556.37512386744697</v>
      </c>
      <c r="N211" s="2">
        <v>49.922662298105799</v>
      </c>
    </row>
    <row r="212" spans="1:14" x14ac:dyDescent="0.4">
      <c r="A212" s="2">
        <v>42.770833113348345</v>
      </c>
      <c r="B212" s="2">
        <v>-12.133029163981625</v>
      </c>
      <c r="C212" s="2">
        <v>564.57137415216982</v>
      </c>
      <c r="D212" s="2">
        <v>43.34648716479451</v>
      </c>
      <c r="F212" s="2">
        <v>42.122895170989132</v>
      </c>
      <c r="G212" s="2">
        <v>-41.038705984169908</v>
      </c>
      <c r="H212" s="2">
        <v>562.51281281361526</v>
      </c>
      <c r="I212" s="2">
        <v>35.904282693324049</v>
      </c>
      <c r="K212" s="2">
        <v>40.318733827028872</v>
      </c>
      <c r="L212" s="2">
        <v>17.327759014243433</v>
      </c>
      <c r="M212" s="2">
        <v>558.13385979494217</v>
      </c>
      <c r="N212" s="2">
        <v>50.439065951127716</v>
      </c>
    </row>
    <row r="213" spans="1:14" x14ac:dyDescent="0.4">
      <c r="A213" s="2">
        <v>43.245982693252195</v>
      </c>
      <c r="B213" s="2">
        <v>-12.181264747278227</v>
      </c>
      <c r="C213" s="2">
        <v>566.39649817719521</v>
      </c>
      <c r="D213" s="2">
        <v>43.836735855701519</v>
      </c>
      <c r="F213" s="2">
        <v>42.567674002894044</v>
      </c>
      <c r="G213" s="2">
        <v>-41.01114005376435</v>
      </c>
      <c r="H213" s="2">
        <v>564.36879097681299</v>
      </c>
      <c r="I213" s="2">
        <v>36.331581821256805</v>
      </c>
      <c r="K213" s="2">
        <v>40.78983862697288</v>
      </c>
      <c r="L213" s="2">
        <v>17.170839216643479</v>
      </c>
      <c r="M213" s="2">
        <v>559.89305356225623</v>
      </c>
      <c r="N213" s="2">
        <v>50.95495766408331</v>
      </c>
    </row>
    <row r="214" spans="1:14" x14ac:dyDescent="0.4">
      <c r="A214" s="2">
        <v>43.72003123516162</v>
      </c>
      <c r="B214" s="2">
        <v>-12.226151117607241</v>
      </c>
      <c r="C214" s="2">
        <v>568.222013112539</v>
      </c>
      <c r="D214" s="2">
        <v>44.326050465459218</v>
      </c>
      <c r="F214" s="2">
        <v>43.011999243981357</v>
      </c>
      <c r="G214" s="2">
        <v>-40.967787380384863</v>
      </c>
      <c r="H214" s="2">
        <v>566.2245373035006</v>
      </c>
      <c r="I214" s="2">
        <v>36.761588701606833</v>
      </c>
      <c r="K214" s="2">
        <v>41.260946014268363</v>
      </c>
      <c r="L214" s="2">
        <v>17.013065249421736</v>
      </c>
      <c r="M214" s="2">
        <v>561.65217598946276</v>
      </c>
      <c r="N214" s="2">
        <v>51.468220134649698</v>
      </c>
    </row>
    <row r="215" spans="1:14" x14ac:dyDescent="0.4">
      <c r="A215" s="2">
        <v>44.194060665567143</v>
      </c>
      <c r="B215" s="2">
        <v>-12.271959216845978</v>
      </c>
      <c r="C215" s="2">
        <v>570.04751010163466</v>
      </c>
      <c r="D215" s="2">
        <v>44.815558837085582</v>
      </c>
      <c r="F215" s="2">
        <v>43.456104085397591</v>
      </c>
      <c r="G215" s="2">
        <v>-40.916695642547694</v>
      </c>
      <c r="H215" s="2">
        <v>568.08017815283233</v>
      </c>
      <c r="I215" s="2">
        <v>37.192909227869848</v>
      </c>
      <c r="K215" s="2">
        <v>41.732053170708859</v>
      </c>
      <c r="L215" s="2">
        <v>16.85444163030337</v>
      </c>
      <c r="M215" s="2">
        <v>563.41121689259319</v>
      </c>
      <c r="N215" s="2">
        <v>51.978823293670843</v>
      </c>
    </row>
    <row r="216" spans="1:14" x14ac:dyDescent="0.4">
      <c r="A216" s="2">
        <v>44.668070893577777</v>
      </c>
      <c r="B216" s="2">
        <v>-12.318688236213077</v>
      </c>
      <c r="C216" s="2">
        <v>571.87298874625583</v>
      </c>
      <c r="D216" s="2">
        <v>45.305260482957905</v>
      </c>
      <c r="F216" s="2">
        <v>43.899849614207412</v>
      </c>
      <c r="G216" s="2">
        <v>-40.854635720175622</v>
      </c>
      <c r="H216" s="2">
        <v>569.93547390111701</v>
      </c>
      <c r="I216" s="2">
        <v>37.626096943612872</v>
      </c>
      <c r="K216" s="2">
        <v>42.203154740321715</v>
      </c>
      <c r="L216" s="2">
        <v>16.696288406830277</v>
      </c>
      <c r="M216" s="2">
        <v>565.17028140995603</v>
      </c>
      <c r="N216" s="2">
        <v>52.487262954551639</v>
      </c>
    </row>
    <row r="217" spans="1:14" x14ac:dyDescent="0.4">
      <c r="A217" s="2">
        <v>45.142061822679594</v>
      </c>
      <c r="B217" s="2">
        <v>-12.366337366459053</v>
      </c>
      <c r="C217" s="2">
        <v>573.69844862652076</v>
      </c>
      <c r="D217" s="2">
        <v>45.795154854876081</v>
      </c>
      <c r="F217" s="2">
        <v>44.342635597842779</v>
      </c>
      <c r="G217" s="2">
        <v>-40.763055203823974</v>
      </c>
      <c r="H217" s="2">
        <v>571.78987221461114</v>
      </c>
      <c r="I217" s="2">
        <v>38.064525970388033</v>
      </c>
      <c r="K217" s="2">
        <v>42.674233224936827</v>
      </c>
      <c r="L217" s="2">
        <v>16.549571707192342</v>
      </c>
      <c r="M217" s="2">
        <v>566.9303446260792</v>
      </c>
      <c r="N217" s="2">
        <v>52.997919146946387</v>
      </c>
    </row>
    <row r="218" spans="1:14" x14ac:dyDescent="0.4">
      <c r="A218" s="2">
        <v>45.616153308393891</v>
      </c>
      <c r="B218" s="2">
        <v>-12.408845789754249</v>
      </c>
      <c r="C218" s="2">
        <v>575.52398539966782</v>
      </c>
      <c r="D218" s="2">
        <v>46.285366501750147</v>
      </c>
      <c r="F218" s="2">
        <v>44.785455882000562</v>
      </c>
      <c r="G218" s="2">
        <v>-40.672451640810984</v>
      </c>
      <c r="H218" s="2">
        <v>573.64431083257136</v>
      </c>
      <c r="I218" s="2">
        <v>38.50277498188494</v>
      </c>
      <c r="K218" s="2">
        <v>43.145314781662911</v>
      </c>
      <c r="L218" s="2">
        <v>16.40200945745147</v>
      </c>
      <c r="M218" s="2">
        <v>568.69033914582917</v>
      </c>
      <c r="N218" s="2">
        <v>53.50588413100585</v>
      </c>
    </row>
    <row r="219" spans="1:14" x14ac:dyDescent="0.4">
      <c r="A219" s="2">
        <v>46.09052505004658</v>
      </c>
      <c r="B219" s="2">
        <v>-12.437214032184016</v>
      </c>
      <c r="C219" s="2">
        <v>577.34974775753381</v>
      </c>
      <c r="D219" s="2">
        <v>46.776082676881288</v>
      </c>
      <c r="F219" s="2">
        <v>45.228054984523808</v>
      </c>
      <c r="G219" s="2">
        <v>-40.575816086442039</v>
      </c>
      <c r="H219" s="2">
        <v>575.49846143470518</v>
      </c>
      <c r="I219" s="2">
        <v>38.942067677755425</v>
      </c>
      <c r="K219" s="2">
        <v>43.616397144191652</v>
      </c>
      <c r="L219" s="2">
        <v>16.253605952253039</v>
      </c>
      <c r="M219" s="2">
        <v>570.45025684240284</v>
      </c>
      <c r="N219" s="2">
        <v>54.011128984453578</v>
      </c>
    </row>
    <row r="220" spans="1:14" x14ac:dyDescent="0.4">
      <c r="A220" s="2">
        <v>46.564879884881101</v>
      </c>
      <c r="B220" s="2">
        <v>-12.466494924180484</v>
      </c>
      <c r="C220" s="2">
        <v>579.17550009950401</v>
      </c>
      <c r="D220" s="2">
        <v>47.266992900689743</v>
      </c>
      <c r="F220" s="2">
        <v>45.669996807615092</v>
      </c>
      <c r="G220" s="2">
        <v>-40.46109225508502</v>
      </c>
      <c r="H220" s="2">
        <v>577.35177328607847</v>
      </c>
      <c r="I220" s="2">
        <v>39.384602639049199</v>
      </c>
      <c r="K220" s="2">
        <v>44.087483252875934</v>
      </c>
      <c r="L220" s="2">
        <v>16.104363827671264</v>
      </c>
      <c r="M220" s="2">
        <v>572.21010903883473</v>
      </c>
      <c r="N220" s="2">
        <v>54.51363102564094</v>
      </c>
    </row>
    <row r="221" spans="1:14" x14ac:dyDescent="0.4">
      <c r="A221" s="2">
        <v>47.03921771638155</v>
      </c>
      <c r="B221" s="2">
        <v>-12.496687699581194</v>
      </c>
      <c r="C221" s="2">
        <v>581.00124200828964</v>
      </c>
      <c r="D221" s="2">
        <v>47.758096403973369</v>
      </c>
      <c r="F221" s="2">
        <v>46.134217480097909</v>
      </c>
      <c r="G221" s="2">
        <v>-40.340912992685176</v>
      </c>
      <c r="H221" s="2">
        <v>579.19916627589964</v>
      </c>
      <c r="I221" s="2">
        <v>39.846570452409622</v>
      </c>
      <c r="K221" s="2">
        <v>44.55857166061184</v>
      </c>
      <c r="L221" s="2">
        <v>15.95428708010936</v>
      </c>
      <c r="M221" s="2">
        <v>573.96989066497679</v>
      </c>
      <c r="N221" s="2">
        <v>55.01336350963733</v>
      </c>
    </row>
    <row r="222" spans="1:14" x14ac:dyDescent="0.4">
      <c r="A222" s="2">
        <v>47.513538447950154</v>
      </c>
      <c r="B222" s="2">
        <v>-12.527791592218449</v>
      </c>
      <c r="C222" s="2">
        <v>582.82697306628506</v>
      </c>
      <c r="D222" s="2">
        <v>48.249392359229518</v>
      </c>
      <c r="F222" s="2">
        <v>46.615434419867711</v>
      </c>
      <c r="G222" s="2">
        <v>-40.216859819485443</v>
      </c>
      <c r="H222" s="2">
        <v>581.04206520791558</v>
      </c>
      <c r="I222" s="2">
        <v>40.323336816873571</v>
      </c>
      <c r="K222" s="2">
        <v>45.029639396747598</v>
      </c>
      <c r="L222" s="2">
        <v>15.809656678454104</v>
      </c>
      <c r="M222" s="2">
        <v>575.73011144995758</v>
      </c>
      <c r="N222" s="2">
        <v>55.512854605195514</v>
      </c>
    </row>
    <row r="223" spans="1:14" x14ac:dyDescent="0.4">
      <c r="A223" s="2">
        <v>47.987841982877192</v>
      </c>
      <c r="B223" s="2">
        <v>-12.55980583591732</v>
      </c>
      <c r="C223" s="2">
        <v>584.65269285545457</v>
      </c>
      <c r="D223" s="2">
        <v>48.740879879941502</v>
      </c>
      <c r="F223" s="2">
        <v>47.09665340789649</v>
      </c>
      <c r="G223" s="2">
        <v>-40.093853535409323</v>
      </c>
      <c r="H223" s="2">
        <v>582.88503509962322</v>
      </c>
      <c r="I223" s="2">
        <v>40.799877132553185</v>
      </c>
      <c r="K223" s="2">
        <v>45.50068218269378</v>
      </c>
      <c r="L223" s="2">
        <v>15.673054958045697</v>
      </c>
      <c r="M223" s="2">
        <v>577.49100041421673</v>
      </c>
      <c r="N223" s="2">
        <v>56.013166273486149</v>
      </c>
    </row>
    <row r="224" spans="1:14" x14ac:dyDescent="0.4">
      <c r="A224" s="2">
        <v>48.462447545743807</v>
      </c>
      <c r="B224" s="2">
        <v>-12.57457326905811</v>
      </c>
      <c r="C224" s="2">
        <v>586.47853474864803</v>
      </c>
      <c r="D224" s="2">
        <v>49.232892797988335</v>
      </c>
      <c r="F224" s="2">
        <v>47.577873836804244</v>
      </c>
      <c r="G224" s="2">
        <v>-39.971896437930553</v>
      </c>
      <c r="H224" s="2">
        <v>584.72807375335924</v>
      </c>
      <c r="I224" s="2">
        <v>41.276145046130274</v>
      </c>
      <c r="K224" s="2">
        <v>45.971728312319243</v>
      </c>
      <c r="L224" s="2">
        <v>15.535621766130149</v>
      </c>
      <c r="M224" s="2">
        <v>579.25182304121154</v>
      </c>
      <c r="N224" s="2">
        <v>56.510677034528243</v>
      </c>
    </row>
    <row r="225" spans="1:14" x14ac:dyDescent="0.4">
      <c r="A225" s="2">
        <v>48.937113252146695</v>
      </c>
      <c r="B225" s="2">
        <v>-12.585980627660653</v>
      </c>
      <c r="C225" s="2">
        <v>588.30440543526822</v>
      </c>
      <c r="D225" s="2">
        <v>49.725177055352233</v>
      </c>
      <c r="F225" s="2">
        <v>48.059024024643506</v>
      </c>
      <c r="G225" s="2">
        <v>-39.827854119408094</v>
      </c>
      <c r="H225" s="2">
        <v>586.56951151187434</v>
      </c>
      <c r="I225" s="2">
        <v>41.757170227100993</v>
      </c>
      <c r="K225" s="2">
        <v>46.442776881313911</v>
      </c>
      <c r="L225" s="2">
        <v>15.397360921392995</v>
      </c>
      <c r="M225" s="2">
        <v>581.01257628797998</v>
      </c>
      <c r="N225" s="2">
        <v>57.005361161998358</v>
      </c>
    </row>
    <row r="226" spans="1:14" x14ac:dyDescent="0.4">
      <c r="A226" s="2">
        <v>49.4120005193776</v>
      </c>
      <c r="B226" s="2">
        <v>-12.581128471312674</v>
      </c>
      <c r="C226" s="2">
        <v>590.13014830614679</v>
      </c>
      <c r="D226" s="2">
        <v>50.217902059627967</v>
      </c>
      <c r="F226" s="2">
        <v>48.540166813362113</v>
      </c>
      <c r="G226" s="2">
        <v>-39.680841933160977</v>
      </c>
      <c r="H226" s="2">
        <v>588.41074186193521</v>
      </c>
      <c r="I226" s="2">
        <v>42.238820948656425</v>
      </c>
      <c r="K226" s="2">
        <v>46.913830601997418</v>
      </c>
      <c r="L226" s="2">
        <v>15.258275157237932</v>
      </c>
      <c r="M226" s="2">
        <v>582.77327062806819</v>
      </c>
      <c r="N226" s="2">
        <v>57.497197377910787</v>
      </c>
    </row>
    <row r="227" spans="1:14" x14ac:dyDescent="0.4">
      <c r="A227" s="2">
        <v>49.887173386852375</v>
      </c>
      <c r="B227" s="2">
        <v>-12.555620367210057</v>
      </c>
      <c r="C227" s="2">
        <v>591.95574468657765</v>
      </c>
      <c r="D227" s="2">
        <v>50.711134721579064</v>
      </c>
      <c r="F227" s="2">
        <v>49.021314181447892</v>
      </c>
      <c r="G227" s="2">
        <v>-39.534865145860316</v>
      </c>
      <c r="H227" s="2">
        <v>590.2520522113166</v>
      </c>
      <c r="I227" s="2">
        <v>42.720179907274833</v>
      </c>
      <c r="K227" s="2">
        <v>47.384886882680853</v>
      </c>
      <c r="L227" s="2">
        <v>15.118368747657968</v>
      </c>
      <c r="M227" s="2">
        <v>584.5338967073925</v>
      </c>
      <c r="N227" s="2">
        <v>57.986159507827679</v>
      </c>
    </row>
    <row r="228" spans="1:14" x14ac:dyDescent="0.4">
      <c r="A228" s="2">
        <v>50.362334558006857</v>
      </c>
      <c r="B228" s="2">
        <v>-12.531143827193585</v>
      </c>
      <c r="C228" s="2">
        <v>593.78135825202071</v>
      </c>
      <c r="D228" s="2">
        <v>51.204561090679533</v>
      </c>
      <c r="F228" s="2">
        <v>49.502466531416964</v>
      </c>
      <c r="G228" s="2">
        <v>-39.389925860669841</v>
      </c>
      <c r="H228" s="2">
        <v>592.09344423450591</v>
      </c>
      <c r="I228" s="2">
        <v>43.201200400195496</v>
      </c>
      <c r="K228" s="2">
        <v>47.855885112843147</v>
      </c>
      <c r="L228" s="2">
        <v>14.989907235243763</v>
      </c>
      <c r="M228" s="2">
        <v>586.2953906069265</v>
      </c>
      <c r="N228" s="2">
        <v>58.477294410855265</v>
      </c>
    </row>
    <row r="229" spans="1:14" x14ac:dyDescent="0.4">
      <c r="A229" s="2">
        <v>50.837562883970577</v>
      </c>
      <c r="B229" s="2">
        <v>-12.499804531598667</v>
      </c>
      <c r="C229" s="2">
        <v>595.60681650714366</v>
      </c>
      <c r="D229" s="2">
        <v>51.698263703800471</v>
      </c>
      <c r="F229" s="2">
        <v>49.983623583908972</v>
      </c>
      <c r="G229" s="2">
        <v>-39.246026393897708</v>
      </c>
      <c r="H229" s="2">
        <v>593.9349169968815</v>
      </c>
      <c r="I229" s="2">
        <v>43.681835026393763</v>
      </c>
      <c r="K229" s="2">
        <v>48.326867963145787</v>
      </c>
      <c r="L229" s="2">
        <v>14.865038712639866</v>
      </c>
      <c r="M229" s="2">
        <v>588.05716765983857</v>
      </c>
      <c r="N229" s="2">
        <v>58.967372939627673</v>
      </c>
    </row>
    <row r="230" spans="1:14" x14ac:dyDescent="0.4">
      <c r="A230" s="2">
        <v>51.312940074159627</v>
      </c>
      <c r="B230" s="2">
        <v>-12.453646611093465</v>
      </c>
      <c r="C230" s="2">
        <v>597.43195423844918</v>
      </c>
      <c r="D230" s="2">
        <v>52.192328281499265</v>
      </c>
      <c r="F230" s="2">
        <v>50.46471324703235</v>
      </c>
      <c r="G230" s="2">
        <v>-39.091340947902566</v>
      </c>
      <c r="H230" s="2">
        <v>595.77548069562306</v>
      </c>
      <c r="I230" s="2">
        <v>44.164720712206645</v>
      </c>
      <c r="K230" s="2">
        <v>48.797854552785104</v>
      </c>
      <c r="L230" s="2">
        <v>14.739351090064801</v>
      </c>
      <c r="M230" s="2">
        <v>589.81888103984545</v>
      </c>
      <c r="N230" s="2">
        <v>59.454548299172643</v>
      </c>
    </row>
    <row r="231" spans="1:14" x14ac:dyDescent="0.4">
      <c r="A231" s="2">
        <v>51.788308445765239</v>
      </c>
      <c r="B231" s="2">
        <v>-12.408515761344038</v>
      </c>
      <c r="C231" s="2">
        <v>599.25711994947437</v>
      </c>
      <c r="D231" s="2">
        <v>52.686586325806225</v>
      </c>
      <c r="F231" s="2">
        <v>50.945712140960104</v>
      </c>
      <c r="G231" s="2">
        <v>-38.921460504302331</v>
      </c>
      <c r="H231" s="2">
        <v>597.61477975340608</v>
      </c>
      <c r="I231" s="2">
        <v>44.650896192212549</v>
      </c>
      <c r="K231" s="2">
        <v>49.26884620225109</v>
      </c>
      <c r="L231" s="2">
        <v>14.61284753869694</v>
      </c>
      <c r="M231" s="2">
        <v>591.58053602068958</v>
      </c>
      <c r="N231" s="2">
        <v>59.938798728023102</v>
      </c>
    </row>
    <row r="232" spans="1:14" x14ac:dyDescent="0.4">
      <c r="A232" s="2">
        <v>52.263667859475547</v>
      </c>
      <c r="B232" s="2">
        <v>-12.364410926405988</v>
      </c>
      <c r="C232" s="2">
        <v>601.08231304090862</v>
      </c>
      <c r="D232" s="2">
        <v>53.181036355990869</v>
      </c>
      <c r="F232" s="2">
        <v>51.42671890904667</v>
      </c>
      <c r="G232" s="2">
        <v>-38.752606902707882</v>
      </c>
      <c r="H232" s="2">
        <v>599.45417096401297</v>
      </c>
      <c r="I232" s="2">
        <v>45.136665707140665</v>
      </c>
      <c r="K232" s="2">
        <v>49.739843753516361</v>
      </c>
      <c r="L232" s="2">
        <v>14.485531329814151</v>
      </c>
      <c r="M232" s="2">
        <v>593.34213608360562</v>
      </c>
      <c r="N232" s="2">
        <v>60.420102620610635</v>
      </c>
    </row>
    <row r="233" spans="1:14" x14ac:dyDescent="0.4">
      <c r="A233" s="2">
        <v>52.739018209922541</v>
      </c>
      <c r="B233" s="2">
        <v>-12.321331047465737</v>
      </c>
      <c r="C233" s="2">
        <v>602.90753304379064</v>
      </c>
      <c r="D233" s="2">
        <v>53.675676859860488</v>
      </c>
      <c r="F233" s="2">
        <v>51.907733366575378</v>
      </c>
      <c r="G233" s="2">
        <v>-38.584782515697505</v>
      </c>
      <c r="H233" s="2">
        <v>601.29365376013698</v>
      </c>
      <c r="I233" s="2">
        <v>45.621980660417542</v>
      </c>
      <c r="K233" s="2">
        <v>50.210837037615804</v>
      </c>
      <c r="L233" s="2">
        <v>14.358478938327373</v>
      </c>
      <c r="M233" s="2">
        <v>595.1037451205367</v>
      </c>
      <c r="N233" s="2">
        <v>60.898882800465579</v>
      </c>
    </row>
    <row r="234" spans="1:14" x14ac:dyDescent="0.4">
      <c r="A234" s="2">
        <v>53.21435934079674</v>
      </c>
      <c r="B234" s="2">
        <v>-12.279275070626287</v>
      </c>
      <c r="C234" s="2">
        <v>604.7327792935738</v>
      </c>
      <c r="D234" s="2">
        <v>54.170506204685786</v>
      </c>
      <c r="F234" s="2">
        <v>52.388755916221406</v>
      </c>
      <c r="G234" s="2">
        <v>-38.417989518191916</v>
      </c>
      <c r="H234" s="2">
        <v>603.1332298212011</v>
      </c>
      <c r="I234" s="2">
        <v>46.106793087592372</v>
      </c>
      <c r="K234" s="2">
        <v>50.681721049791278</v>
      </c>
      <c r="L234" s="2">
        <v>14.247761337341153</v>
      </c>
      <c r="M234" s="2">
        <v>596.86649326960651</v>
      </c>
      <c r="N234" s="2">
        <v>61.381851168553908</v>
      </c>
    </row>
    <row r="235" spans="1:14" x14ac:dyDescent="0.4">
      <c r="A235" s="2">
        <v>53.689852044549269</v>
      </c>
      <c r="B235" s="2">
        <v>-12.216903626217025</v>
      </c>
      <c r="C235" s="2">
        <v>606.55738420779164</v>
      </c>
      <c r="D235" s="2">
        <v>54.665695601412835</v>
      </c>
      <c r="F235" s="2">
        <v>52.869785774011866</v>
      </c>
      <c r="G235" s="2">
        <v>-38.252230503214918</v>
      </c>
      <c r="H235" s="2">
        <v>604.97289628892395</v>
      </c>
      <c r="I235" s="2">
        <v>46.591053891570965</v>
      </c>
      <c r="K235" s="2">
        <v>51.152613350457024</v>
      </c>
      <c r="L235" s="2">
        <v>14.136230860150057</v>
      </c>
      <c r="M235" s="2">
        <v>598.62919546780711</v>
      </c>
      <c r="N235" s="2">
        <v>61.861846947221203</v>
      </c>
    </row>
    <row r="236" spans="1:14" x14ac:dyDescent="0.4">
      <c r="A236" s="2">
        <v>54.16536604731445</v>
      </c>
      <c r="B236" s="2">
        <v>-12.151894168226352</v>
      </c>
      <c r="C236" s="2">
        <v>608.38191206030626</v>
      </c>
      <c r="D236" s="2">
        <v>55.16110373162045</v>
      </c>
      <c r="F236" s="2">
        <v>53.350564597285413</v>
      </c>
      <c r="G236" s="2">
        <v>-38.058984105105822</v>
      </c>
      <c r="H236" s="2">
        <v>606.80994115312251</v>
      </c>
      <c r="I236" s="2">
        <v>47.081459093651731</v>
      </c>
      <c r="K236" s="2">
        <v>51.623510922813495</v>
      </c>
      <c r="L236" s="2">
        <v>14.023891730849996</v>
      </c>
      <c r="M236" s="2">
        <v>600.39184075543403</v>
      </c>
      <c r="N236" s="2">
        <v>62.338844840962068</v>
      </c>
    </row>
    <row r="237" spans="1:14" x14ac:dyDescent="0.4">
      <c r="A237" s="2">
        <v>54.640873850471181</v>
      </c>
      <c r="B237" s="2">
        <v>-12.087905432704432</v>
      </c>
      <c r="C237" s="2">
        <v>610.20647758048381</v>
      </c>
      <c r="D237" s="2">
        <v>55.656699405301723</v>
      </c>
      <c r="F237" s="2">
        <v>53.831350908589656</v>
      </c>
      <c r="G237" s="2">
        <v>-37.86633034209602</v>
      </c>
      <c r="H237" s="2">
        <v>608.64705052109912</v>
      </c>
      <c r="I237" s="2">
        <v>47.571441132604249</v>
      </c>
      <c r="K237" s="2">
        <v>52.094091539961362</v>
      </c>
      <c r="L237" s="2">
        <v>13.940402281653441</v>
      </c>
      <c r="M237" s="2">
        <v>602.15603105826835</v>
      </c>
      <c r="N237" s="2">
        <v>62.825200223615298</v>
      </c>
    </row>
    <row r="238" spans="1:14" x14ac:dyDescent="0.4">
      <c r="A238" s="2">
        <v>55.116375336192711</v>
      </c>
      <c r="B238" s="2">
        <v>-12.024936407227454</v>
      </c>
      <c r="C238" s="2">
        <v>612.03108025424945</v>
      </c>
      <c r="D238" s="2">
        <v>56.15248075798808</v>
      </c>
      <c r="F238" s="2">
        <v>54.312147876591837</v>
      </c>
      <c r="G238" s="2">
        <v>-37.674698257254462</v>
      </c>
      <c r="H238" s="2">
        <v>610.48426243015263</v>
      </c>
      <c r="I238" s="2">
        <v>48.060849768840995</v>
      </c>
      <c r="K238" s="2">
        <v>52.564512400537772</v>
      </c>
      <c r="L238" s="2">
        <v>13.871957985318112</v>
      </c>
      <c r="M238" s="2">
        <v>603.92104793666294</v>
      </c>
      <c r="N238" s="2">
        <v>63.315221116525152</v>
      </c>
    </row>
    <row r="239" spans="1:14" x14ac:dyDescent="0.4">
      <c r="A239" s="2">
        <v>55.591870368048376</v>
      </c>
      <c r="B239" s="2">
        <v>-11.962986082050453</v>
      </c>
      <c r="C239" s="2">
        <v>613.85571949615769</v>
      </c>
      <c r="D239" s="2">
        <v>56.648445834315012</v>
      </c>
      <c r="F239" s="2">
        <v>54.792956151256938</v>
      </c>
      <c r="G239" s="2">
        <v>-37.484089985308863</v>
      </c>
      <c r="H239" s="2">
        <v>612.32157950815645</v>
      </c>
      <c r="I239" s="2">
        <v>48.549636179796757</v>
      </c>
      <c r="K239" s="2">
        <v>53.034829805181403</v>
      </c>
      <c r="L239" s="2">
        <v>13.810201404861154</v>
      </c>
      <c r="M239" s="2">
        <v>605.68631006334795</v>
      </c>
      <c r="N239" s="2">
        <v>63.805390872188148</v>
      </c>
    </row>
    <row r="240" spans="1:14" x14ac:dyDescent="0.4">
      <c r="A240" s="2">
        <v>56.067406065565827</v>
      </c>
      <c r="B240" s="2">
        <v>-11.892270300036415</v>
      </c>
      <c r="C240" s="2">
        <v>615.67998691935929</v>
      </c>
      <c r="D240" s="2">
        <v>57.144644557451016</v>
      </c>
      <c r="F240" s="2">
        <v>55.273775253200753</v>
      </c>
      <c r="G240" s="2">
        <v>-37.294508118126963</v>
      </c>
      <c r="H240" s="2">
        <v>614.15900006796551</v>
      </c>
      <c r="I240" s="2">
        <v>49.03775051690242</v>
      </c>
      <c r="K240" s="2">
        <v>53.504981432781705</v>
      </c>
      <c r="L240" s="2">
        <v>13.759532741481003</v>
      </c>
      <c r="M240" s="2">
        <v>607.45200044600017</v>
      </c>
      <c r="N240" s="2">
        <v>64.297546317947337</v>
      </c>
    </row>
    <row r="241" spans="1:14" x14ac:dyDescent="0.4">
      <c r="A241" s="2">
        <v>56.543016981855523</v>
      </c>
      <c r="B241" s="2">
        <v>-11.806118536049993</v>
      </c>
      <c r="C241" s="2">
        <v>617.50361343693237</v>
      </c>
      <c r="D241" s="2">
        <v>57.64111306076579</v>
      </c>
      <c r="F241" s="2">
        <v>55.754406042751015</v>
      </c>
      <c r="G241" s="2">
        <v>-37.08978968051926</v>
      </c>
      <c r="H241" s="2">
        <v>615.99478443466182</v>
      </c>
      <c r="I241" s="2">
        <v>49.529080597963812</v>
      </c>
      <c r="K241" s="2">
        <v>53.975149492104094</v>
      </c>
      <c r="L241" s="2">
        <v>13.707852094546659</v>
      </c>
      <c r="M241" s="2">
        <v>609.21765664300187</v>
      </c>
      <c r="N241" s="2">
        <v>64.786648308656794</v>
      </c>
    </row>
    <row r="242" spans="1:14" x14ac:dyDescent="0.4">
      <c r="A242" s="2">
        <v>57.018624605728519</v>
      </c>
      <c r="B242" s="2">
        <v>-11.720983487370155</v>
      </c>
      <c r="C242" s="2">
        <v>619.32728855943026</v>
      </c>
      <c r="D242" s="2">
        <v>58.137763060315095</v>
      </c>
      <c r="F242" s="2">
        <v>56.234855296792325</v>
      </c>
      <c r="G242" s="2">
        <v>-36.870825569914835</v>
      </c>
      <c r="H242" s="2">
        <v>617.82901235012434</v>
      </c>
      <c r="I242" s="2">
        <v>50.023451955676684</v>
      </c>
      <c r="K242" s="2">
        <v>54.445332784150516</v>
      </c>
      <c r="L242" s="2">
        <v>13.655164077751294</v>
      </c>
      <c r="M242" s="2">
        <v>610.98327457712014</v>
      </c>
      <c r="N242" s="2">
        <v>65.272668720615272</v>
      </c>
    </row>
    <row r="243" spans="1:14" x14ac:dyDescent="0.4">
      <c r="A243" s="2">
        <v>57.494228801169953</v>
      </c>
      <c r="B243" s="2">
        <v>-11.636864187311282</v>
      </c>
      <c r="C243" s="2">
        <v>621.15101170560206</v>
      </c>
      <c r="D243" s="2">
        <v>58.634592314224676</v>
      </c>
      <c r="F243" s="2">
        <v>56.714620959852176</v>
      </c>
      <c r="G243" s="2">
        <v>-36.611632287136686</v>
      </c>
      <c r="H243" s="2">
        <v>619.65818760629998</v>
      </c>
      <c r="I243" s="2">
        <v>50.527177562496362</v>
      </c>
      <c r="K243" s="2">
        <v>54.915534130645412</v>
      </c>
      <c r="L243" s="2">
        <v>13.601472824398151</v>
      </c>
      <c r="M243" s="2">
        <v>612.74886526678574</v>
      </c>
      <c r="N243" s="2">
        <v>65.755584407547602</v>
      </c>
    </row>
    <row r="244" spans="1:14" x14ac:dyDescent="0.4">
      <c r="A244" s="2">
        <v>57.969829439306913</v>
      </c>
      <c r="B244" s="2">
        <v>-11.553759667992821</v>
      </c>
      <c r="C244" s="2">
        <v>622.97478232158289</v>
      </c>
      <c r="D244" s="2">
        <v>59.131598512570257</v>
      </c>
      <c r="F244" s="2">
        <v>57.194409889879879</v>
      </c>
      <c r="G244" s="2">
        <v>-36.353596409135818</v>
      </c>
      <c r="H244" s="2">
        <v>621.48752207109987</v>
      </c>
      <c r="I244" s="2">
        <v>51.03030579394953</v>
      </c>
      <c r="K244" s="2">
        <v>55.385750768282556</v>
      </c>
      <c r="L244" s="2">
        <v>13.546783072313623</v>
      </c>
      <c r="M244" s="2">
        <v>614.51441875566729</v>
      </c>
      <c r="N244" s="2">
        <v>66.235367295367084</v>
      </c>
    </row>
    <row r="245" spans="1:14" x14ac:dyDescent="0.4">
      <c r="A245" s="2">
        <v>58.445426379099708</v>
      </c>
      <c r="B245" s="2">
        <v>-11.471668963728931</v>
      </c>
      <c r="C245" s="2">
        <v>624.79859980685342</v>
      </c>
      <c r="D245" s="2">
        <v>59.62877925641785</v>
      </c>
      <c r="F245" s="2">
        <v>57.674221519665515</v>
      </c>
      <c r="G245" s="2">
        <v>-36.09672045979665</v>
      </c>
      <c r="H245" s="2">
        <v>623.31701371557187</v>
      </c>
      <c r="I245" s="2">
        <v>51.532782332985562</v>
      </c>
      <c r="K245" s="2">
        <v>55.855716027694662</v>
      </c>
      <c r="L245" s="2">
        <v>13.506548974262166</v>
      </c>
      <c r="M245" s="2">
        <v>616.28039783143549</v>
      </c>
      <c r="N245" s="2">
        <v>66.718478323397989</v>
      </c>
    </row>
    <row r="246" spans="1:14" x14ac:dyDescent="0.4">
      <c r="A246" s="2">
        <v>58.921068775967136</v>
      </c>
      <c r="B246" s="2">
        <v>-11.366170476285625</v>
      </c>
      <c r="C246" s="2">
        <v>626.62118158455405</v>
      </c>
      <c r="D246" s="2">
        <v>60.126190905042385</v>
      </c>
      <c r="F246" s="2">
        <v>58.15400334339359</v>
      </c>
      <c r="G246" s="2">
        <v>-35.838573459217429</v>
      </c>
      <c r="H246" s="2">
        <v>625.14631415925703</v>
      </c>
      <c r="I246" s="2">
        <v>52.035151122376277</v>
      </c>
      <c r="K246" s="2">
        <v>56.325600345639103</v>
      </c>
      <c r="L246" s="2">
        <v>13.471171903729328</v>
      </c>
      <c r="M246" s="2">
        <v>618.04653315926555</v>
      </c>
      <c r="N246" s="2">
        <v>67.200905971158505</v>
      </c>
    </row>
    <row r="247" spans="1:14" x14ac:dyDescent="0.4">
      <c r="A247" s="2">
        <v>59.39671684125382</v>
      </c>
      <c r="B247" s="2">
        <v>-11.258654288830705</v>
      </c>
      <c r="C247" s="2">
        <v>628.44366357649858</v>
      </c>
      <c r="D247" s="2">
        <v>60.623783362291029</v>
      </c>
      <c r="F247" s="2">
        <v>58.633213856239436</v>
      </c>
      <c r="G247" s="2">
        <v>-35.553654840369902</v>
      </c>
      <c r="H247" s="2">
        <v>626.97180460393201</v>
      </c>
      <c r="I247" s="2">
        <v>52.543697979901395</v>
      </c>
      <c r="K247" s="2">
        <v>56.795502086892746</v>
      </c>
      <c r="L247" s="2">
        <v>13.434793017567614</v>
      </c>
      <c r="M247" s="2">
        <v>619.81263900077818</v>
      </c>
      <c r="N247" s="2">
        <v>67.680166725237555</v>
      </c>
    </row>
    <row r="248" spans="1:14" x14ac:dyDescent="0.4">
      <c r="A248" s="2">
        <v>59.872364528480631</v>
      </c>
      <c r="B248" s="2">
        <v>-11.152151011807383</v>
      </c>
      <c r="C248" s="2">
        <v>630.2662051503745</v>
      </c>
      <c r="D248" s="2">
        <v>61.121546941311195</v>
      </c>
      <c r="F248" s="2">
        <v>59.112451194280112</v>
      </c>
      <c r="G248" s="2">
        <v>-35.26988526923779</v>
      </c>
      <c r="H248" s="2">
        <v>628.79746743573787</v>
      </c>
      <c r="I248" s="2">
        <v>53.051567031542753</v>
      </c>
      <c r="K248" s="2">
        <v>57.265422438132902</v>
      </c>
      <c r="L248" s="2">
        <v>13.397416671089715</v>
      </c>
      <c r="M248" s="2">
        <v>621.57872023820721</v>
      </c>
      <c r="N248" s="2">
        <v>68.156237047678559</v>
      </c>
    </row>
    <row r="249" spans="1:14" x14ac:dyDescent="0.4">
      <c r="A249" s="2">
        <v>60.348011697081773</v>
      </c>
      <c r="B249" s="2">
        <v>-11.046659722572457</v>
      </c>
      <c r="C249" s="2">
        <v>632.08880571007967</v>
      </c>
      <c r="D249" s="2">
        <v>61.619478938867815</v>
      </c>
      <c r="F249" s="2">
        <v>59.591714891353995</v>
      </c>
      <c r="G249" s="2">
        <v>-34.987267327858483</v>
      </c>
      <c r="H249" s="2">
        <v>630.62330101778014</v>
      </c>
      <c r="I249" s="2">
        <v>53.558702929202042</v>
      </c>
      <c r="K249" s="2">
        <v>57.735362242027044</v>
      </c>
      <c r="L249" s="2">
        <v>13.359047210929546</v>
      </c>
      <c r="M249" s="2">
        <v>623.34478045748813</v>
      </c>
      <c r="N249" s="2">
        <v>68.629093871007044</v>
      </c>
    </row>
    <row r="250" spans="1:14" x14ac:dyDescent="0.4">
      <c r="A250" s="2">
        <v>60.823658211083185</v>
      </c>
      <c r="B250" s="2">
        <v>-10.942179497412482</v>
      </c>
      <c r="C250" s="2">
        <v>633.91146467710882</v>
      </c>
      <c r="D250" s="2">
        <v>62.11757657628015</v>
      </c>
      <c r="F250" s="2">
        <v>60.071005334420008</v>
      </c>
      <c r="G250" s="2">
        <v>-34.705803099749247</v>
      </c>
      <c r="H250" s="2">
        <v>632.44930696353731</v>
      </c>
      <c r="I250" s="2">
        <v>54.065051417278234</v>
      </c>
      <c r="K250" s="2">
        <v>58.205290320721865</v>
      </c>
      <c r="L250" s="2">
        <v>13.321121506298063</v>
      </c>
      <c r="M250" s="2">
        <v>625.11083864621605</v>
      </c>
      <c r="N250" s="2">
        <v>69.09931595532862</v>
      </c>
    </row>
    <row r="251" spans="1:14" x14ac:dyDescent="0.4">
      <c r="A251" s="2">
        <v>61.299247270516297</v>
      </c>
      <c r="B251" s="2">
        <v>-10.818819844461231</v>
      </c>
      <c r="C251" s="2">
        <v>635.73276508923561</v>
      </c>
      <c r="D251" s="2">
        <v>62.61578406703093</v>
      </c>
      <c r="F251" s="2">
        <v>60.55032209609125</v>
      </c>
      <c r="G251" s="2">
        <v>-34.425495153445482</v>
      </c>
      <c r="H251" s="2">
        <v>634.27548378439906</v>
      </c>
      <c r="I251" s="2">
        <v>54.57055759658472</v>
      </c>
      <c r="K251" s="2">
        <v>58.674819741299807</v>
      </c>
      <c r="L251" s="2">
        <v>13.30359577331631</v>
      </c>
      <c r="M251" s="2">
        <v>626.87733206915425</v>
      </c>
      <c r="N251" s="2">
        <v>69.575335137730988</v>
      </c>
    </row>
    <row r="252" spans="1:14" x14ac:dyDescent="0.4">
      <c r="A252" s="2">
        <v>61.774676291382761</v>
      </c>
      <c r="B252" s="2">
        <v>-10.651866260857432</v>
      </c>
      <c r="C252" s="2">
        <v>637.55082325183946</v>
      </c>
      <c r="D252" s="2">
        <v>63.113999496968532</v>
      </c>
      <c r="F252" s="2">
        <v>61.029202420082797</v>
      </c>
      <c r="G252" s="2">
        <v>-34.127575250936736</v>
      </c>
      <c r="H252" s="2">
        <v>636.09892116042386</v>
      </c>
      <c r="I252" s="2">
        <v>55.079959782196759</v>
      </c>
      <c r="K252" s="2">
        <v>59.144370999661497</v>
      </c>
      <c r="L252" s="2">
        <v>13.285072023851932</v>
      </c>
      <c r="M252" s="2">
        <v>628.6438129904742</v>
      </c>
      <c r="N252" s="2">
        <v>70.048109032811553</v>
      </c>
    </row>
    <row r="253" spans="1:14" x14ac:dyDescent="0.4">
      <c r="A253" s="2">
        <v>62.250113933249892</v>
      </c>
      <c r="B253" s="2">
        <v>-10.486044970953976</v>
      </c>
      <c r="C253" s="2">
        <v>639.36898279329876</v>
      </c>
      <c r="D253" s="2">
        <v>63.612382407226278</v>
      </c>
      <c r="F253" s="2">
        <v>61.507808617872769</v>
      </c>
      <c r="G253" s="2">
        <v>-33.818458851124312</v>
      </c>
      <c r="H253" s="2">
        <v>637.92062979202581</v>
      </c>
      <c r="I253" s="2">
        <v>55.591672617007418</v>
      </c>
      <c r="K253" s="2">
        <v>59.613941406589639</v>
      </c>
      <c r="L253" s="2">
        <v>13.265554805883433</v>
      </c>
      <c r="M253" s="2">
        <v>630.41027171485848</v>
      </c>
      <c r="N253" s="2">
        <v>70.517611437490416</v>
      </c>
    </row>
    <row r="254" spans="1:14" x14ac:dyDescent="0.4">
      <c r="A254" s="2">
        <v>62.725559999707777</v>
      </c>
      <c r="B254" s="2">
        <v>-10.321354713405178</v>
      </c>
      <c r="C254" s="2">
        <v>641.18724288237013</v>
      </c>
      <c r="D254" s="2">
        <v>64.110929651978665</v>
      </c>
      <c r="F254" s="2">
        <v>61.986445094967074</v>
      </c>
      <c r="G254" s="2">
        <v>-33.510488663715172</v>
      </c>
      <c r="H254" s="2">
        <v>639.74252392164101</v>
      </c>
      <c r="I254" s="2">
        <v>56.102515399344469</v>
      </c>
      <c r="K254" s="2">
        <v>60.08353390142647</v>
      </c>
      <c r="L254" s="2">
        <v>13.245048411146307</v>
      </c>
      <c r="M254" s="2">
        <v>632.17671971892639</v>
      </c>
      <c r="N254" s="2">
        <v>70.983822662897765</v>
      </c>
    </row>
    <row r="255" spans="1:14" x14ac:dyDescent="0.4">
      <c r="A255" s="2">
        <v>63.201014337282984</v>
      </c>
      <c r="B255" s="2">
        <v>-10.157794212286433</v>
      </c>
      <c r="C255" s="2">
        <v>643.0056028520346</v>
      </c>
      <c r="D255" s="2">
        <v>64.609638046305591</v>
      </c>
      <c r="F255" s="2">
        <v>62.465111922004212</v>
      </c>
      <c r="G255" s="2">
        <v>-33.203667040483268</v>
      </c>
      <c r="H255" s="2">
        <v>641.56460396260206</v>
      </c>
      <c r="I255" s="2">
        <v>56.612432792031143</v>
      </c>
      <c r="K255" s="2">
        <v>60.553147034071891</v>
      </c>
      <c r="L255" s="2">
        <v>13.223557285271518</v>
      </c>
      <c r="M255" s="2">
        <v>633.94315196363755</v>
      </c>
      <c r="N255" s="2">
        <v>71.446719494523606</v>
      </c>
    </row>
    <row r="256" spans="1:14" x14ac:dyDescent="0.4">
      <c r="A256" s="2">
        <v>63.676476740251367</v>
      </c>
      <c r="B256" s="2">
        <v>-9.9953622100135107</v>
      </c>
      <c r="C256" s="2">
        <v>644.82406183546482</v>
      </c>
      <c r="D256" s="2">
        <v>65.108504265621391</v>
      </c>
      <c r="F256" s="2">
        <v>62.943809200711385</v>
      </c>
      <c r="G256" s="2">
        <v>-32.897996320500638</v>
      </c>
      <c r="H256" s="2">
        <v>643.38687044701612</v>
      </c>
      <c r="I256" s="2">
        <v>57.121369782053833</v>
      </c>
      <c r="K256" s="2">
        <v>61.056930130404339</v>
      </c>
      <c r="L256" s="2">
        <v>13.227549357694343</v>
      </c>
      <c r="M256" s="2">
        <v>635.6999222823049</v>
      </c>
      <c r="N256" s="2">
        <v>71.953619077126575</v>
      </c>
    </row>
    <row r="257" spans="1:14" x14ac:dyDescent="0.4">
      <c r="A257" s="2">
        <v>64.151707681843277</v>
      </c>
      <c r="B257" s="2">
        <v>-9.8072380500498042</v>
      </c>
      <c r="C257" s="2">
        <v>646.64008265409882</v>
      </c>
      <c r="D257" s="2">
        <v>65.607283282479116</v>
      </c>
      <c r="F257" s="2">
        <v>63.422433498234213</v>
      </c>
      <c r="G257" s="2">
        <v>-32.589824682226165</v>
      </c>
      <c r="H257" s="2">
        <v>645.20870560481046</v>
      </c>
      <c r="I257" s="2">
        <v>57.630230327035264</v>
      </c>
      <c r="K257" s="2">
        <v>61.580509169514769</v>
      </c>
      <c r="L257" s="2">
        <v>13.254764399779788</v>
      </c>
      <c r="M257" s="2">
        <v>637.45103585330071</v>
      </c>
      <c r="N257" s="2">
        <v>72.488469601093882</v>
      </c>
    </row>
    <row r="258" spans="1:14" x14ac:dyDescent="0.4">
      <c r="A258" s="2">
        <v>64.626925073476968</v>
      </c>
      <c r="B258" s="2">
        <v>-9.617373389179626</v>
      </c>
      <c r="C258" s="2">
        <v>648.4559464919015</v>
      </c>
      <c r="D258" s="2">
        <v>66.106192161952151</v>
      </c>
      <c r="F258" s="2">
        <v>63.90029825381589</v>
      </c>
      <c r="G258" s="2">
        <v>-32.25463346363226</v>
      </c>
      <c r="H258" s="2">
        <v>647.02599203640989</v>
      </c>
      <c r="I258" s="2">
        <v>58.145472060391043</v>
      </c>
      <c r="K258" s="2">
        <v>62.104049066168955</v>
      </c>
      <c r="L258" s="2">
        <v>13.28081827915922</v>
      </c>
      <c r="M258" s="2">
        <v>639.20217810823533</v>
      </c>
      <c r="N258" s="2">
        <v>73.019694567531488</v>
      </c>
    </row>
    <row r="259" spans="1:14" x14ac:dyDescent="0.4">
      <c r="A259" s="2">
        <v>65.102154574297188</v>
      </c>
      <c r="B259" s="2">
        <v>-9.4286399817869935</v>
      </c>
      <c r="C259" s="2">
        <v>650.27192505863911</v>
      </c>
      <c r="D259" s="2">
        <v>66.605253467148771</v>
      </c>
      <c r="F259" s="2">
        <v>64.378197535078826</v>
      </c>
      <c r="G259" s="2">
        <v>-31.920583413862865</v>
      </c>
      <c r="H259" s="2">
        <v>648.84347999026556</v>
      </c>
      <c r="I259" s="2">
        <v>58.659705964971891</v>
      </c>
      <c r="K259" s="2">
        <v>62.627548756256665</v>
      </c>
      <c r="L259" s="2">
        <v>13.30571629650121</v>
      </c>
      <c r="M259" s="2">
        <v>640.95334475073741</v>
      </c>
      <c r="N259" s="2">
        <v>73.547268142615152</v>
      </c>
    </row>
    <row r="260" spans="1:14" x14ac:dyDescent="0.4">
      <c r="A260" s="2">
        <v>65.57739601293288</v>
      </c>
      <c r="B260" s="2">
        <v>-9.2410366004385338</v>
      </c>
      <c r="C260" s="2">
        <v>652.08801762139592</v>
      </c>
      <c r="D260" s="2">
        <v>67.104463578937441</v>
      </c>
      <c r="F260" s="2">
        <v>64.85613084440115</v>
      </c>
      <c r="G260" s="2">
        <v>-31.587677360792469</v>
      </c>
      <c r="H260" s="2">
        <v>650.6611677233268</v>
      </c>
      <c r="I260" s="2">
        <v>59.172875550318722</v>
      </c>
      <c r="K260" s="2">
        <v>63.151011791810902</v>
      </c>
      <c r="L260" s="2">
        <v>13.329463935080298</v>
      </c>
      <c r="M260" s="2">
        <v>642.7045469310566</v>
      </c>
      <c r="N260" s="2">
        <v>74.071170188743508</v>
      </c>
    </row>
    <row r="261" spans="1:14" x14ac:dyDescent="0.4">
      <c r="A261" s="2">
        <v>66.052649198721852</v>
      </c>
      <c r="B261" s="2">
        <v>-9.0545620255355033</v>
      </c>
      <c r="C261" s="2">
        <v>653.90422337354607</v>
      </c>
      <c r="D261" s="2">
        <v>67.603818769532438</v>
      </c>
      <c r="F261" s="2">
        <v>65.334098710296303</v>
      </c>
      <c r="G261" s="2">
        <v>-31.255917423273463</v>
      </c>
      <c r="H261" s="2">
        <v>652.4790573955072</v>
      </c>
      <c r="I261" s="2">
        <v>59.684925796406283</v>
      </c>
      <c r="K261" s="2">
        <v>63.674435093773646</v>
      </c>
      <c r="L261" s="2">
        <v>13.35206633710564</v>
      </c>
      <c r="M261" s="2">
        <v>644.45577362121367</v>
      </c>
      <c r="N261" s="2">
        <v>74.591374957084625</v>
      </c>
    </row>
    <row r="262" spans="1:14" x14ac:dyDescent="0.4">
      <c r="A262" s="2">
        <v>66.527764757141554</v>
      </c>
      <c r="B262" s="2">
        <v>-8.8570039743848739</v>
      </c>
      <c r="C262" s="2">
        <v>655.71923205676785</v>
      </c>
      <c r="D262" s="2">
        <v>68.103163149613721</v>
      </c>
      <c r="F262" s="2">
        <v>65.81210063962574</v>
      </c>
      <c r="G262" s="2">
        <v>-30.925306437572182</v>
      </c>
      <c r="H262" s="2">
        <v>654.29714728149861</v>
      </c>
      <c r="I262" s="2">
        <v>60.195800983957966</v>
      </c>
      <c r="K262" s="2">
        <v>64.198731036550868</v>
      </c>
      <c r="L262" s="2">
        <v>13.404437187971347</v>
      </c>
      <c r="M262" s="2">
        <v>646.20582640003556</v>
      </c>
      <c r="N262" s="2">
        <v>75.122869929864549</v>
      </c>
    </row>
    <row r="263" spans="1:14" x14ac:dyDescent="0.4">
      <c r="A263" s="2">
        <v>67.002668177556558</v>
      </c>
      <c r="B263" s="2">
        <v>-8.6420065745459382</v>
      </c>
      <c r="C263" s="2">
        <v>657.53237417375271</v>
      </c>
      <c r="D263" s="2">
        <v>68.60241728678632</v>
      </c>
      <c r="F263" s="2">
        <v>66.28950525504176</v>
      </c>
      <c r="G263" s="2">
        <v>-30.575913775626699</v>
      </c>
      <c r="H263" s="2">
        <v>656.11180863752918</v>
      </c>
      <c r="I263" s="2">
        <v>60.710859471042198</v>
      </c>
      <c r="K263" s="2">
        <v>64.724450224316257</v>
      </c>
      <c r="L263" s="2">
        <v>13.509854248936719</v>
      </c>
      <c r="M263" s="2">
        <v>647.95334567696455</v>
      </c>
      <c r="N263" s="2">
        <v>75.67692773687925</v>
      </c>
    </row>
    <row r="264" spans="1:14" x14ac:dyDescent="0.4">
      <c r="A264" s="2">
        <v>67.477587591425788</v>
      </c>
      <c r="B264" s="2">
        <v>-8.4281415996700986</v>
      </c>
      <c r="C264" s="2">
        <v>659.34564602601006</v>
      </c>
      <c r="D264" s="2">
        <v>69.101810043008882</v>
      </c>
      <c r="F264" s="2">
        <v>66.766550295364212</v>
      </c>
      <c r="G264" s="2">
        <v>-30.215099953160671</v>
      </c>
      <c r="H264" s="2">
        <v>657.92439914468366</v>
      </c>
      <c r="I264" s="2">
        <v>61.228156493393342</v>
      </c>
      <c r="K264" s="2">
        <v>65.250142847233306</v>
      </c>
      <c r="L264" s="2">
        <v>13.613772327501927</v>
      </c>
      <c r="M264" s="2">
        <v>649.70098230690712</v>
      </c>
      <c r="N264" s="2">
        <v>76.227241658238057</v>
      </c>
    </row>
    <row r="265" spans="1:14" x14ac:dyDescent="0.4">
      <c r="A265" s="2">
        <v>68.011115993049557</v>
      </c>
      <c r="B265" s="2">
        <v>-8.1924631666924341</v>
      </c>
      <c r="C265" s="2">
        <v>661.13913244679998</v>
      </c>
      <c r="D265" s="2">
        <v>69.664612547140365</v>
      </c>
      <c r="F265" s="2">
        <v>67.243633691588784</v>
      </c>
      <c r="G265" s="2">
        <v>-29.85542564626159</v>
      </c>
      <c r="H265" s="2">
        <v>659.73720580203803</v>
      </c>
      <c r="I265" s="2">
        <v>61.744250719641144</v>
      </c>
      <c r="K265" s="2">
        <v>65.775804870895698</v>
      </c>
      <c r="L265" s="2">
        <v>13.716197948525881</v>
      </c>
      <c r="M265" s="2">
        <v>651.44872186950636</v>
      </c>
      <c r="N265" s="2">
        <v>76.773776377512291</v>
      </c>
    </row>
    <row r="266" spans="1:14" x14ac:dyDescent="0.4">
      <c r="A266" s="2">
        <v>68.577755727625998</v>
      </c>
      <c r="B266" s="2">
        <v>-7.9451198264027383</v>
      </c>
      <c r="C266" s="2">
        <v>662.92154077756038</v>
      </c>
      <c r="D266" s="2">
        <v>70.263404812374617</v>
      </c>
      <c r="F266" s="2">
        <v>67.798797175526772</v>
      </c>
      <c r="G266" s="2">
        <v>-29.474945514866839</v>
      </c>
      <c r="H266" s="2">
        <v>661.52299189863322</v>
      </c>
      <c r="I266" s="2">
        <v>62.332288673737551</v>
      </c>
      <c r="K266" s="2">
        <v>66.301432260896647</v>
      </c>
      <c r="L266" s="2">
        <v>13.817137636867479</v>
      </c>
      <c r="M266" s="2">
        <v>653.19654994440509</v>
      </c>
      <c r="N266" s="2">
        <v>77.316497950270801</v>
      </c>
    </row>
    <row r="267" spans="1:14" x14ac:dyDescent="0.4">
      <c r="A267" s="2">
        <v>69.144429246317628</v>
      </c>
      <c r="B267" s="2">
        <v>-7.6990995423029247</v>
      </c>
      <c r="C267" s="2">
        <v>664.70412177888295</v>
      </c>
      <c r="D267" s="2">
        <v>70.862487781157213</v>
      </c>
      <c r="F267" s="2">
        <v>68.365597724303626</v>
      </c>
      <c r="G267" s="2">
        <v>-29.059761155486431</v>
      </c>
      <c r="H267" s="2">
        <v>663.29757902749907</v>
      </c>
      <c r="I267" s="2">
        <v>62.940113241488902</v>
      </c>
      <c r="K267" s="2">
        <v>66.827020982829637</v>
      </c>
      <c r="L267" s="2">
        <v>13.916597917385602</v>
      </c>
      <c r="M267" s="2">
        <v>654.94445211124651</v>
      </c>
      <c r="N267" s="2">
        <v>77.855373797815659</v>
      </c>
    </row>
    <row r="268" spans="1:14" x14ac:dyDescent="0.4">
      <c r="A268" s="2">
        <v>69.710417914439702</v>
      </c>
      <c r="B268" s="2">
        <v>-7.4284491180544094</v>
      </c>
      <c r="C268" s="2">
        <v>666.48331121316971</v>
      </c>
      <c r="D268" s="2">
        <v>71.461105734118277</v>
      </c>
      <c r="F268" s="2">
        <v>68.931727542007309</v>
      </c>
      <c r="G268" s="2">
        <v>-28.631557880086788</v>
      </c>
      <c r="H268" s="2">
        <v>665.06939561477384</v>
      </c>
      <c r="I268" s="2">
        <v>63.550721375927168</v>
      </c>
      <c r="K268" s="2">
        <v>67.353118949390861</v>
      </c>
      <c r="L268" s="2">
        <v>14.041532916420159</v>
      </c>
      <c r="M268" s="2">
        <v>656.69055357374532</v>
      </c>
      <c r="N268" s="2">
        <v>78.403419440994185</v>
      </c>
    </row>
    <row r="269" spans="1:14" x14ac:dyDescent="0.4">
      <c r="A269" s="2">
        <v>70.276303030233038</v>
      </c>
      <c r="B269" s="2">
        <v>-7.1539615567941297</v>
      </c>
      <c r="C269" s="2">
        <v>668.26198222164601</v>
      </c>
      <c r="D269" s="2">
        <v>72.059860913171207</v>
      </c>
      <c r="F269" s="2">
        <v>69.496185164083784</v>
      </c>
      <c r="G269" s="2">
        <v>-28.17425037410424</v>
      </c>
      <c r="H269" s="2">
        <v>666.83447140948579</v>
      </c>
      <c r="I269" s="2">
        <v>64.168325423837928</v>
      </c>
      <c r="K269" s="2">
        <v>67.879211918531809</v>
      </c>
      <c r="L269" s="2">
        <v>14.165854329614511</v>
      </c>
      <c r="M269" s="2">
        <v>658.43672276947484</v>
      </c>
      <c r="N269" s="2">
        <v>78.948052827315266</v>
      </c>
    </row>
    <row r="270" spans="1:14" x14ac:dyDescent="0.4">
      <c r="A270" s="2">
        <v>70.842227919451702</v>
      </c>
      <c r="B270" s="2">
        <v>-6.8808007728777909</v>
      </c>
      <c r="C270" s="2">
        <v>670.04084505478727</v>
      </c>
      <c r="D270" s="2">
        <v>72.658897999213494</v>
      </c>
      <c r="F270" s="2">
        <v>70.060728923044167</v>
      </c>
      <c r="G270" s="2">
        <v>-27.718378033796096</v>
      </c>
      <c r="H270" s="2">
        <v>668.59989125282482</v>
      </c>
      <c r="I270" s="2">
        <v>64.784965068761338</v>
      </c>
      <c r="K270" s="2">
        <v>68.408189912343275</v>
      </c>
      <c r="L270" s="2">
        <v>14.29043408666076</v>
      </c>
      <c r="M270" s="2">
        <v>660.1819730642444</v>
      </c>
      <c r="N270" s="2">
        <v>79.492589877121688</v>
      </c>
    </row>
    <row r="271" spans="1:14" x14ac:dyDescent="0.4">
      <c r="A271" s="2">
        <v>71.408192134957872</v>
      </c>
      <c r="B271" s="2">
        <v>-6.6089656754678501</v>
      </c>
      <c r="C271" s="2">
        <v>671.81989824225684</v>
      </c>
      <c r="D271" s="2">
        <v>73.258211313878732</v>
      </c>
      <c r="F271" s="2">
        <v>70.62535834802641</v>
      </c>
      <c r="G271" s="2">
        <v>-27.263944004149927</v>
      </c>
      <c r="H271" s="2">
        <v>670.36565380955039</v>
      </c>
      <c r="I271" s="2">
        <v>65.400568846013982</v>
      </c>
      <c r="K271" s="2">
        <v>68.962016959273456</v>
      </c>
      <c r="L271" s="2">
        <v>14.428434226527514</v>
      </c>
      <c r="M271" s="2">
        <v>661.91850917042666</v>
      </c>
      <c r="N271" s="2">
        <v>80.065441270383332</v>
      </c>
    </row>
    <row r="272" spans="1:14" x14ac:dyDescent="0.4">
      <c r="A272" s="2">
        <v>71.974195370165205</v>
      </c>
      <c r="B272" s="2">
        <v>-6.3384551042016994</v>
      </c>
      <c r="C272" s="2">
        <v>673.59914075542986</v>
      </c>
      <c r="D272" s="2">
        <v>73.857795179518661</v>
      </c>
      <c r="F272" s="2">
        <v>71.190073672298212</v>
      </c>
      <c r="G272" s="2">
        <v>-26.810950867231231</v>
      </c>
      <c r="H272" s="2">
        <v>672.13175994663766</v>
      </c>
      <c r="I272" s="2">
        <v>66.015066625491613</v>
      </c>
      <c r="K272" s="2">
        <v>69.515820265260317</v>
      </c>
      <c r="L272" s="2">
        <v>14.56486860308415</v>
      </c>
      <c r="M272" s="2">
        <v>663.65517383374743</v>
      </c>
      <c r="N272" s="2">
        <v>80.634284669128434</v>
      </c>
    </row>
    <row r="273" spans="1:14" x14ac:dyDescent="0.4">
      <c r="A273" s="2">
        <v>72.540020941625301</v>
      </c>
      <c r="B273" s="2">
        <v>-6.0624436164263784</v>
      </c>
      <c r="C273" s="2">
        <v>675.37754753479646</v>
      </c>
      <c r="D273" s="2">
        <v>74.4574171222431</v>
      </c>
      <c r="F273" s="2">
        <v>71.754874519416617</v>
      </c>
      <c r="G273" s="2">
        <v>-26.359401700250459</v>
      </c>
      <c r="H273" s="2">
        <v>673.89820862453348</v>
      </c>
      <c r="I273" s="2">
        <v>66.628388216463165</v>
      </c>
      <c r="K273" s="2">
        <v>70.069679391959539</v>
      </c>
      <c r="L273" s="2">
        <v>14.706287960084751</v>
      </c>
      <c r="M273" s="2">
        <v>665.39136659247117</v>
      </c>
      <c r="N273" s="2">
        <v>81.202248480250731</v>
      </c>
    </row>
    <row r="274" spans="1:14" x14ac:dyDescent="0.4">
      <c r="A274" s="2">
        <v>73.104951231460333</v>
      </c>
      <c r="B274" s="2">
        <v>-5.7588403165279018</v>
      </c>
      <c r="C274" s="2">
        <v>677.15174926246971</v>
      </c>
      <c r="D274" s="2">
        <v>75.056319394327019</v>
      </c>
      <c r="F274" s="2">
        <v>72.31901214371004</v>
      </c>
      <c r="G274" s="2">
        <v>-25.897140065228058</v>
      </c>
      <c r="H274" s="2">
        <v>675.66202501816747</v>
      </c>
      <c r="I274" s="2">
        <v>67.243777593579949</v>
      </c>
      <c r="K274" s="2">
        <v>70.623805816815747</v>
      </c>
      <c r="L274" s="2">
        <v>14.868587567049211</v>
      </c>
      <c r="M274" s="2">
        <v>667.12568879608921</v>
      </c>
      <c r="N274" s="2">
        <v>81.777028602922584</v>
      </c>
    </row>
    <row r="275" spans="1:14" x14ac:dyDescent="0.4">
      <c r="A275" s="2">
        <v>73.668619444737118</v>
      </c>
      <c r="B275" s="2">
        <v>-5.4214583894040302</v>
      </c>
      <c r="C275" s="2">
        <v>678.92027713695643</v>
      </c>
      <c r="D275" s="2">
        <v>75.654109335979143</v>
      </c>
      <c r="F275" s="2">
        <v>72.881999971263582</v>
      </c>
      <c r="G275" s="2">
        <v>-25.416167364640931</v>
      </c>
      <c r="H275" s="2">
        <v>677.42127103195685</v>
      </c>
      <c r="I275" s="2">
        <v>67.863460035990087</v>
      </c>
      <c r="K275" s="2">
        <v>71.177915914098364</v>
      </c>
      <c r="L275" s="2">
        <v>15.029305871594431</v>
      </c>
      <c r="M275" s="2">
        <v>668.86016506445651</v>
      </c>
      <c r="N275" s="2">
        <v>82.347774789203996</v>
      </c>
    </row>
    <row r="276" spans="1:14" x14ac:dyDescent="0.4">
      <c r="A276" s="2">
        <v>74.232346305140098</v>
      </c>
      <c r="B276" s="2">
        <v>-5.0855337948591881</v>
      </c>
      <c r="C276" s="2">
        <v>680.68906309358886</v>
      </c>
      <c r="D276" s="2">
        <v>76.252167022313529</v>
      </c>
      <c r="F276" s="2">
        <v>73.445079662289885</v>
      </c>
      <c r="G276" s="2">
        <v>-24.93662952195038</v>
      </c>
      <c r="H276" s="2">
        <v>679.18087921658605</v>
      </c>
      <c r="I276" s="2">
        <v>68.481927246922339</v>
      </c>
      <c r="K276" s="2">
        <v>71.732007085347362</v>
      </c>
      <c r="L276" s="2">
        <v>15.188449733779585</v>
      </c>
      <c r="M276" s="2">
        <v>670.59478627302599</v>
      </c>
      <c r="N276" s="2">
        <v>82.914455997047085</v>
      </c>
    </row>
    <row r="277" spans="1:14" x14ac:dyDescent="0.4">
      <c r="A277" s="2">
        <v>74.796131546424348</v>
      </c>
      <c r="B277" s="2">
        <v>-4.7510649561070579</v>
      </c>
      <c r="C277" s="2">
        <v>682.45810621084627</v>
      </c>
      <c r="D277" s="2">
        <v>76.850486186689096</v>
      </c>
      <c r="F277" s="2">
        <v>74.008250956061048</v>
      </c>
      <c r="G277" s="2">
        <v>-24.458529625251181</v>
      </c>
      <c r="H277" s="2">
        <v>680.94084889953911</v>
      </c>
      <c r="I277" s="2">
        <v>69.099109070730165</v>
      </c>
      <c r="K277" s="2">
        <v>72.286083390821304</v>
      </c>
      <c r="L277" s="2">
        <v>15.346027880750583</v>
      </c>
      <c r="M277" s="2">
        <v>672.32956414874047</v>
      </c>
      <c r="N277" s="2">
        <v>83.477049360321701</v>
      </c>
    </row>
    <row r="278" spans="1:14" x14ac:dyDescent="0.4">
      <c r="A278" s="2">
        <v>75.359974902346138</v>
      </c>
      <c r="B278" s="2">
        <v>-4.4180502963614074</v>
      </c>
      <c r="C278" s="2">
        <v>684.22740556720782</v>
      </c>
      <c r="D278" s="2">
        <v>77.449060410465492</v>
      </c>
      <c r="F278" s="2">
        <v>74.571514092704291</v>
      </c>
      <c r="G278" s="2">
        <v>-23.981870343015341</v>
      </c>
      <c r="H278" s="2">
        <v>682.70118097380282</v>
      </c>
      <c r="I278" s="2">
        <v>69.714936603567921</v>
      </c>
      <c r="K278" s="2">
        <v>72.840141934183322</v>
      </c>
      <c r="L278" s="2">
        <v>15.502046998590764</v>
      </c>
      <c r="M278" s="2">
        <v>674.06448864603124</v>
      </c>
      <c r="N278" s="2">
        <v>84.035526258206033</v>
      </c>
    </row>
    <row r="279" spans="1:14" x14ac:dyDescent="0.4">
      <c r="A279" s="2">
        <v>75.923099800590393</v>
      </c>
      <c r="B279" s="2">
        <v>-4.068094229727869</v>
      </c>
      <c r="C279" s="2">
        <v>685.99358853310605</v>
      </c>
      <c r="D279" s="2">
        <v>78.047066801524281</v>
      </c>
      <c r="F279" s="2">
        <v>75.134868521091008</v>
      </c>
      <c r="G279" s="2">
        <v>-23.506655019075037</v>
      </c>
      <c r="H279" s="2">
        <v>684.46187385978624</v>
      </c>
      <c r="I279" s="2">
        <v>70.329340814760712</v>
      </c>
      <c r="K279" s="2">
        <v>73.394310038393641</v>
      </c>
      <c r="L279" s="2">
        <v>15.670474780326934</v>
      </c>
      <c r="M279" s="2">
        <v>675.79814537104346</v>
      </c>
      <c r="N279" s="2">
        <v>84.596654876596574</v>
      </c>
    </row>
    <row r="280" spans="1:14" x14ac:dyDescent="0.4">
      <c r="A280" s="2">
        <v>76.485686863561469</v>
      </c>
      <c r="B280" s="2">
        <v>-3.7053434310223707</v>
      </c>
      <c r="C280" s="2">
        <v>687.75743299741725</v>
      </c>
      <c r="D280" s="2">
        <v>78.644688643870353</v>
      </c>
      <c r="F280" s="2">
        <v>75.696817976806244</v>
      </c>
      <c r="G280" s="2">
        <v>-23.010128295735253</v>
      </c>
      <c r="H280" s="2">
        <v>686.21705909843104</v>
      </c>
      <c r="I280" s="2">
        <v>70.948709150386264</v>
      </c>
      <c r="K280" s="2">
        <v>73.948619414197779</v>
      </c>
      <c r="L280" s="2">
        <v>15.853665627938291</v>
      </c>
      <c r="M280" s="2">
        <v>677.53032838144622</v>
      </c>
      <c r="N280" s="2">
        <v>85.161609078219414</v>
      </c>
    </row>
    <row r="281" spans="1:14" x14ac:dyDescent="0.4">
      <c r="A281" s="2">
        <v>77.054283181193199</v>
      </c>
      <c r="B281" s="2">
        <v>-3.3415430691503971</v>
      </c>
      <c r="C281" s="2">
        <v>689.51912528226444</v>
      </c>
      <c r="D281" s="2">
        <v>79.249061578963207</v>
      </c>
      <c r="F281" s="2">
        <v>76.258206348031464</v>
      </c>
      <c r="G281" s="2">
        <v>-22.505020479176064</v>
      </c>
      <c r="H281" s="2">
        <v>687.97004133720509</v>
      </c>
      <c r="I281" s="2">
        <v>71.569501895660323</v>
      </c>
      <c r="K281" s="2">
        <v>74.502917151756776</v>
      </c>
      <c r="L281" s="2">
        <v>16.035279806965704</v>
      </c>
      <c r="M281" s="2">
        <v>679.26267970910533</v>
      </c>
      <c r="N281" s="2">
        <v>85.722423195305382</v>
      </c>
    </row>
    <row r="282" spans="1:14" x14ac:dyDescent="0.4">
      <c r="A282" s="2">
        <v>77.62661538734406</v>
      </c>
      <c r="B282" s="2">
        <v>-2.9776703782158407</v>
      </c>
      <c r="C282" s="2">
        <v>691.27960042458255</v>
      </c>
      <c r="D282" s="2">
        <v>79.857703575367481</v>
      </c>
      <c r="F282" s="2">
        <v>76.819692499236055</v>
      </c>
      <c r="G282" s="2">
        <v>-22.001347725023646</v>
      </c>
      <c r="H282" s="2">
        <v>689.72340449597391</v>
      </c>
      <c r="I282" s="2">
        <v>72.188834311685369</v>
      </c>
      <c r="K282" s="2">
        <v>75.057202184238591</v>
      </c>
      <c r="L282" s="2">
        <v>16.215324518562227</v>
      </c>
      <c r="M282" s="2">
        <v>680.9951950371991</v>
      </c>
      <c r="N282" s="2">
        <v>86.279071326953897</v>
      </c>
    </row>
    <row r="283" spans="1:14" x14ac:dyDescent="0.4">
      <c r="A283" s="2">
        <v>78.198991628352061</v>
      </c>
      <c r="B283" s="2">
        <v>-2.6152879256363946</v>
      </c>
      <c r="C283" s="2">
        <v>693.04036825136393</v>
      </c>
      <c r="D283" s="2">
        <v>80.466568715745652</v>
      </c>
      <c r="F283" s="2">
        <v>77.381276539767569</v>
      </c>
      <c r="G283" s="2">
        <v>-21.499112898411965</v>
      </c>
      <c r="H283" s="2">
        <v>691.47714906327496</v>
      </c>
      <c r="I283" s="2">
        <v>72.806638269608953</v>
      </c>
      <c r="K283" s="2">
        <v>75.611477678163709</v>
      </c>
      <c r="L283" s="2">
        <v>16.393808287086635</v>
      </c>
      <c r="M283" s="2">
        <v>682.72788328774573</v>
      </c>
      <c r="N283" s="2">
        <v>86.831533161794653</v>
      </c>
    </row>
    <row r="284" spans="1:14" x14ac:dyDescent="0.4">
      <c r="A284" s="2">
        <v>78.771411656055932</v>
      </c>
      <c r="B284" s="2">
        <v>-2.2543940878394721</v>
      </c>
      <c r="C284" s="2">
        <v>694.80142781478992</v>
      </c>
      <c r="D284" s="2">
        <v>81.075649564567669</v>
      </c>
      <c r="F284" s="2">
        <v>77.942958448400134</v>
      </c>
      <c r="G284" s="2">
        <v>-20.998318988602037</v>
      </c>
      <c r="H284" s="2">
        <v>693.23127512024769</v>
      </c>
      <c r="I284" s="2">
        <v>73.422846326429891</v>
      </c>
      <c r="K284" s="2">
        <v>76.165739877772012</v>
      </c>
      <c r="L284" s="2">
        <v>16.57073735564115</v>
      </c>
      <c r="M284" s="2">
        <v>684.46073175021888</v>
      </c>
      <c r="N284" s="2">
        <v>87.379782814730646</v>
      </c>
    </row>
    <row r="285" spans="1:14" x14ac:dyDescent="0.4">
      <c r="A285" s="2">
        <v>79.342926807727139</v>
      </c>
      <c r="B285" s="2">
        <v>-1.8652037858515058</v>
      </c>
      <c r="C285" s="2">
        <v>696.55671392956378</v>
      </c>
      <c r="D285" s="2">
        <v>81.683959668439286</v>
      </c>
      <c r="F285" s="2">
        <v>78.504737608065255</v>
      </c>
      <c r="G285" s="2">
        <v>-20.498969520156184</v>
      </c>
      <c r="H285" s="2">
        <v>694.98578088742306</v>
      </c>
      <c r="I285" s="2">
        <v>74.0373912516893</v>
      </c>
      <c r="K285" s="2">
        <v>76.720044552011785</v>
      </c>
      <c r="L285" s="2">
        <v>16.814707589607195</v>
      </c>
      <c r="M285" s="2">
        <v>686.18499007692071</v>
      </c>
      <c r="N285" s="2">
        <v>87.957120438429541</v>
      </c>
    </row>
    <row r="286" spans="1:14" x14ac:dyDescent="0.4">
      <c r="A286" s="2">
        <v>79.91437273837299</v>
      </c>
      <c r="B286" s="2">
        <v>-1.4737271267722321</v>
      </c>
      <c r="C286" s="2">
        <v>698.31154578033488</v>
      </c>
      <c r="D286" s="2">
        <v>82.292354890093819</v>
      </c>
      <c r="F286" s="2">
        <v>79.064307704716484</v>
      </c>
      <c r="G286" s="2">
        <v>-19.968144029353166</v>
      </c>
      <c r="H286" s="2">
        <v>696.73172775303499</v>
      </c>
      <c r="I286" s="2">
        <v>74.659898801919397</v>
      </c>
      <c r="K286" s="2">
        <v>77.274361801856543</v>
      </c>
      <c r="L286" s="2">
        <v>17.079894287901588</v>
      </c>
      <c r="M286" s="2">
        <v>687.90652714576402</v>
      </c>
      <c r="N286" s="2">
        <v>88.541438362542792</v>
      </c>
    </row>
    <row r="287" spans="1:14" x14ac:dyDescent="0.4">
      <c r="A287" s="2">
        <v>80.485870196929667</v>
      </c>
      <c r="B287" s="2">
        <v>-1.0837480190254638</v>
      </c>
      <c r="C287" s="2">
        <v>700.06669461468721</v>
      </c>
      <c r="D287" s="2">
        <v>82.900952309958058</v>
      </c>
      <c r="F287" s="2">
        <v>79.622604223060563</v>
      </c>
      <c r="G287" s="2">
        <v>-19.420667118038573</v>
      </c>
      <c r="H287" s="2">
        <v>698.47281442011945</v>
      </c>
      <c r="I287" s="2">
        <v>75.286055694328184</v>
      </c>
      <c r="K287" s="2">
        <v>77.828690868058914</v>
      </c>
      <c r="L287" s="2">
        <v>17.343108642396267</v>
      </c>
      <c r="M287" s="2">
        <v>689.6283583277426</v>
      </c>
      <c r="N287" s="2">
        <v>89.121475359730027</v>
      </c>
    </row>
    <row r="288" spans="1:14" x14ac:dyDescent="0.4">
      <c r="A288" s="2">
        <v>81.05741855932348</v>
      </c>
      <c r="B288" s="2">
        <v>-0.69526514791993321</v>
      </c>
      <c r="C288" s="2">
        <v>701.82215833574458</v>
      </c>
      <c r="D288" s="2">
        <v>83.509743512889841</v>
      </c>
      <c r="F288" s="2">
        <v>80.17929141297769</v>
      </c>
      <c r="G288" s="2">
        <v>-18.852059267217573</v>
      </c>
      <c r="H288" s="2">
        <v>700.20775515270554</v>
      </c>
      <c r="I288" s="2">
        <v>75.91724845689194</v>
      </c>
      <c r="K288" s="2">
        <v>78.383032643541213</v>
      </c>
      <c r="L288" s="2">
        <v>17.604361276312858</v>
      </c>
      <c r="M288" s="2">
        <v>691.35048506908538</v>
      </c>
      <c r="N288" s="2">
        <v>89.697201965002733</v>
      </c>
    </row>
    <row r="289" spans="1:14" x14ac:dyDescent="0.4">
      <c r="A289" s="2">
        <v>81.629017426914444</v>
      </c>
      <c r="B289" s="2">
        <v>-0.3082770422431409</v>
      </c>
      <c r="C289" s="2">
        <v>703.57793553869215</v>
      </c>
      <c r="D289" s="2">
        <v>84.118720158972067</v>
      </c>
      <c r="F289" s="2">
        <v>80.736103380715463</v>
      </c>
      <c r="G289" s="2">
        <v>-18.285018161547388</v>
      </c>
      <c r="H289" s="2">
        <v>701.94316884984585</v>
      </c>
      <c r="I289" s="2">
        <v>76.546837859479524</v>
      </c>
      <c r="K289" s="2">
        <v>78.937388435715263</v>
      </c>
      <c r="L289" s="2">
        <v>17.863662926231569</v>
      </c>
      <c r="M289" s="2">
        <v>693.07291011435734</v>
      </c>
      <c r="N289" s="2">
        <v>90.268590654705065</v>
      </c>
    </row>
    <row r="290" spans="1:14" x14ac:dyDescent="0.4">
      <c r="A290" s="2">
        <v>82.20042971672062</v>
      </c>
      <c r="B290" s="2">
        <v>8.3743551315151876E-2</v>
      </c>
      <c r="C290" s="2">
        <v>705.33260536420141</v>
      </c>
      <c r="D290" s="2">
        <v>84.727628892157526</v>
      </c>
      <c r="F290" s="2">
        <v>81.293039787307308</v>
      </c>
      <c r="G290" s="2">
        <v>-17.719546772378223</v>
      </c>
      <c r="H290" s="2">
        <v>703.67905458542998</v>
      </c>
      <c r="I290" s="2">
        <v>77.174753488667278</v>
      </c>
      <c r="K290" s="2">
        <v>79.49175351294285</v>
      </c>
      <c r="L290" s="2">
        <v>18.121021450603216</v>
      </c>
      <c r="M290" s="2">
        <v>694.79561745127694</v>
      </c>
      <c r="N290" s="2">
        <v>90.835609242419324</v>
      </c>
    </row>
    <row r="291" spans="1:14" x14ac:dyDescent="0.4">
      <c r="A291" s="2">
        <v>82.770888678435043</v>
      </c>
      <c r="B291" s="2">
        <v>0.50204872660754063</v>
      </c>
      <c r="C291" s="2">
        <v>707.08155787279725</v>
      </c>
      <c r="D291" s="2">
        <v>85.335668911843129</v>
      </c>
      <c r="F291" s="2">
        <v>81.849458502893995</v>
      </c>
      <c r="G291" s="2">
        <v>-17.147797556263274</v>
      </c>
      <c r="H291" s="2">
        <v>705.4129890779891</v>
      </c>
      <c r="I291" s="2">
        <v>77.803260664129738</v>
      </c>
      <c r="K291" s="2">
        <v>80.045899540034526</v>
      </c>
      <c r="L291" s="2">
        <v>18.405168709668665</v>
      </c>
      <c r="M291" s="2">
        <v>696.51414458040676</v>
      </c>
      <c r="N291" s="2">
        <v>91.412190610870979</v>
      </c>
    </row>
    <row r="292" spans="1:14" x14ac:dyDescent="0.4">
      <c r="A292" s="2">
        <v>83.341405985209221</v>
      </c>
      <c r="B292" s="2">
        <v>0.91884977591765704</v>
      </c>
      <c r="C292" s="2">
        <v>708.83084946406302</v>
      </c>
      <c r="D292" s="2">
        <v>85.943878923776509</v>
      </c>
      <c r="F292" s="2">
        <v>82.403965216503536</v>
      </c>
      <c r="G292" s="2">
        <v>-16.552647435044872</v>
      </c>
      <c r="H292" s="2">
        <v>707.13970632946723</v>
      </c>
      <c r="I292" s="2">
        <v>78.437486008398793</v>
      </c>
      <c r="K292" s="2">
        <v>80.60003685677745</v>
      </c>
      <c r="L292" s="2">
        <v>18.691212874222231</v>
      </c>
      <c r="M292" s="2">
        <v>698.23239725356905</v>
      </c>
      <c r="N292" s="2">
        <v>91.986285241373594</v>
      </c>
    </row>
    <row r="293" spans="1:14" x14ac:dyDescent="0.4">
      <c r="A293" s="2">
        <v>83.91198141837495</v>
      </c>
      <c r="B293" s="2">
        <v>1.3341482428969798</v>
      </c>
      <c r="C293" s="2">
        <v>710.58047929111751</v>
      </c>
      <c r="D293" s="2">
        <v>86.552250204343522</v>
      </c>
      <c r="F293" s="2">
        <v>82.958603915685401</v>
      </c>
      <c r="G293" s="2">
        <v>-15.959060321620242</v>
      </c>
      <c r="H293" s="2">
        <v>708.86691918869053</v>
      </c>
      <c r="I293" s="2">
        <v>79.069998401656832</v>
      </c>
      <c r="K293" s="2">
        <v>81.154192363823825</v>
      </c>
      <c r="L293" s="2">
        <v>18.975292958630178</v>
      </c>
      <c r="M293" s="2">
        <v>699.95096315676801</v>
      </c>
      <c r="N293" s="2">
        <v>92.555985429258328</v>
      </c>
    </row>
    <row r="294" spans="1:14" x14ac:dyDescent="0.4">
      <c r="A294" s="2">
        <v>84.482614759264663</v>
      </c>
      <c r="B294" s="2">
        <v>1.7479456711969803</v>
      </c>
      <c r="C294" s="2">
        <v>712.33044650707973</v>
      </c>
      <c r="D294" s="2">
        <v>87.160773863722369</v>
      </c>
      <c r="F294" s="2">
        <v>83.513374318666138</v>
      </c>
      <c r="G294" s="2">
        <v>-15.367039230817543</v>
      </c>
      <c r="H294" s="2">
        <v>710.5946269128516</v>
      </c>
      <c r="I294" s="2">
        <v>79.70072802852134</v>
      </c>
      <c r="K294" s="2">
        <v>81.708368679151562</v>
      </c>
      <c r="L294" s="2">
        <v>19.25742041615689</v>
      </c>
      <c r="M294" s="2">
        <v>701.66984909310213</v>
      </c>
      <c r="N294" s="2">
        <v>93.121267669771626</v>
      </c>
    </row>
    <row r="295" spans="1:14" x14ac:dyDescent="0.4">
      <c r="A295" s="2">
        <v>85.05265590650221</v>
      </c>
      <c r="B295" s="2">
        <v>2.1760557470337432</v>
      </c>
      <c r="C295" s="2">
        <v>714.07707088545101</v>
      </c>
      <c r="D295" s="2">
        <v>87.768767306895441</v>
      </c>
      <c r="F295" s="2">
        <v>84.068276389088965</v>
      </c>
      <c r="G295" s="2">
        <v>-14.776586917548439</v>
      </c>
      <c r="H295" s="2">
        <v>712.32282952353432</v>
      </c>
      <c r="I295" s="2">
        <v>80.329606333638182</v>
      </c>
      <c r="K295" s="2">
        <v>82.26256512221795</v>
      </c>
      <c r="L295" s="2">
        <v>19.537604934883149</v>
      </c>
      <c r="M295" s="2">
        <v>703.38905164584583</v>
      </c>
      <c r="N295" s="2">
        <v>93.682106579527485</v>
      </c>
    </row>
    <row r="296" spans="1:14" x14ac:dyDescent="0.4">
      <c r="A296" s="2">
        <v>85.621182989783748</v>
      </c>
      <c r="B296" s="2">
        <v>2.6387362354889916</v>
      </c>
      <c r="C296" s="2">
        <v>715.81535810595142</v>
      </c>
      <c r="D296" s="2">
        <v>88.375264607411268</v>
      </c>
      <c r="F296" s="2">
        <v>84.6233098152466</v>
      </c>
      <c r="G296" s="2">
        <v>-14.187706432311479</v>
      </c>
      <c r="H296" s="2">
        <v>714.05152618489603</v>
      </c>
      <c r="I296" s="2">
        <v>80.956565462350781</v>
      </c>
      <c r="K296" s="2">
        <v>82.81675191237828</v>
      </c>
      <c r="L296" s="2">
        <v>19.817981053513037</v>
      </c>
      <c r="M296" s="2">
        <v>705.10819868399926</v>
      </c>
      <c r="N296" s="2">
        <v>94.239513313687894</v>
      </c>
    </row>
    <row r="297" spans="1:14" x14ac:dyDescent="0.4">
      <c r="A297" s="2">
        <v>86.188928947226472</v>
      </c>
      <c r="B297" s="2">
        <v>3.1180875892488586</v>
      </c>
      <c r="C297" s="2">
        <v>717.54946467288767</v>
      </c>
      <c r="D297" s="2">
        <v>88.981017444995175</v>
      </c>
      <c r="F297" s="2">
        <v>85.177188143786893</v>
      </c>
      <c r="G297" s="2">
        <v>-13.585464025861384</v>
      </c>
      <c r="H297" s="2">
        <v>715.77590117409261</v>
      </c>
      <c r="I297" s="2">
        <v>81.586144670477623</v>
      </c>
      <c r="K297" s="2">
        <v>83.370589477475008</v>
      </c>
      <c r="L297" s="2">
        <v>20.127971519818544</v>
      </c>
      <c r="M297" s="2">
        <v>706.82238540352694</v>
      </c>
      <c r="N297" s="2">
        <v>94.807876546844454</v>
      </c>
    </row>
    <row r="298" spans="1:14" x14ac:dyDescent="0.4">
      <c r="A298" s="2">
        <v>86.756756265622968</v>
      </c>
      <c r="B298" s="2">
        <v>3.5958020399344619</v>
      </c>
      <c r="C298" s="2">
        <v>719.28399638501753</v>
      </c>
      <c r="D298" s="2">
        <v>89.58691381302107</v>
      </c>
      <c r="F298" s="2">
        <v>85.729640743033471</v>
      </c>
      <c r="G298" s="2">
        <v>-12.966638847285594</v>
      </c>
      <c r="H298" s="2">
        <v>717.49493747311124</v>
      </c>
      <c r="I298" s="2">
        <v>82.219388285924481</v>
      </c>
      <c r="K298" s="2">
        <v>83.924456410812724</v>
      </c>
      <c r="L298" s="2">
        <v>20.435996892927974</v>
      </c>
      <c r="M298" s="2">
        <v>708.53692089605534</v>
      </c>
      <c r="N298" s="2">
        <v>95.371777578348684</v>
      </c>
    </row>
    <row r="299" spans="1:14" x14ac:dyDescent="0.4">
      <c r="A299" s="2">
        <v>87.32466440653964</v>
      </c>
      <c r="B299" s="2">
        <v>4.0718813286039648</v>
      </c>
      <c r="C299" s="2">
        <v>721.01895137037627</v>
      </c>
      <c r="D299" s="2">
        <v>90.192943856989714</v>
      </c>
      <c r="F299" s="2">
        <v>86.282232313701513</v>
      </c>
      <c r="G299" s="2">
        <v>-12.34937863703319</v>
      </c>
      <c r="H299" s="2">
        <v>719.21449160305281</v>
      </c>
      <c r="I299" s="2">
        <v>82.850677277816715</v>
      </c>
      <c r="K299" s="2">
        <v>84.478348688219867</v>
      </c>
      <c r="L299" s="2">
        <v>20.742065019936874</v>
      </c>
      <c r="M299" s="2">
        <v>710.25179139200168</v>
      </c>
      <c r="N299" s="2">
        <v>95.931188659485741</v>
      </c>
    </row>
    <row r="300" spans="1:14" x14ac:dyDescent="0.4">
      <c r="A300" s="2">
        <v>87.892652579525887</v>
      </c>
      <c r="B300" s="2">
        <v>4.5463269889954532</v>
      </c>
      <c r="C300" s="2">
        <v>722.75432698667578</v>
      </c>
      <c r="D300" s="2">
        <v>90.799097286902764</v>
      </c>
      <c r="F300" s="2">
        <v>86.834962641861168</v>
      </c>
      <c r="G300" s="2">
        <v>-11.733686434524742</v>
      </c>
      <c r="H300" s="2">
        <v>720.93456303721064</v>
      </c>
      <c r="I300" s="2">
        <v>83.479944674354627</v>
      </c>
      <c r="K300" s="2">
        <v>85.032269790501005</v>
      </c>
      <c r="L300" s="2">
        <v>21.046187846216114</v>
      </c>
      <c r="M300" s="2">
        <v>711.96700636381217</v>
      </c>
      <c r="N300" s="2">
        <v>96.486091192209813</v>
      </c>
    </row>
    <row r="301" spans="1:14" x14ac:dyDescent="0.4">
      <c r="A301" s="2">
        <v>88.46072046342492</v>
      </c>
      <c r="B301" s="2">
        <v>5.0191409505531013</v>
      </c>
      <c r="C301" s="2">
        <v>724.49012202507981</v>
      </c>
      <c r="D301" s="2">
        <v>91.405364146865949</v>
      </c>
      <c r="F301" s="2">
        <v>87.387831698249215</v>
      </c>
      <c r="G301" s="2">
        <v>-11.119565076156967</v>
      </c>
      <c r="H301" s="2">
        <v>722.65515182367881</v>
      </c>
      <c r="I301" s="2">
        <v>84.107124806793962</v>
      </c>
      <c r="K301" s="2">
        <v>85.586217572639057</v>
      </c>
      <c r="L301" s="2">
        <v>21.348374143390743</v>
      </c>
      <c r="M301" s="2">
        <v>713.68255787465034</v>
      </c>
      <c r="N301" s="2">
        <v>97.036462419139625</v>
      </c>
    </row>
    <row r="302" spans="1:14" x14ac:dyDescent="0.4">
      <c r="A302" s="2">
        <v>89.027591216607306</v>
      </c>
      <c r="B302" s="2">
        <v>5.5151265294287484</v>
      </c>
      <c r="C302" s="2">
        <v>726.21975615649228</v>
      </c>
      <c r="D302" s="2">
        <v>92.0104070366325</v>
      </c>
      <c r="F302" s="2">
        <v>87.940839136165309</v>
      </c>
      <c r="G302" s="2">
        <v>-10.507017753565279</v>
      </c>
      <c r="H302" s="2">
        <v>724.37625702278649</v>
      </c>
      <c r="I302" s="2">
        <v>84.7321527686899</v>
      </c>
      <c r="K302" s="2">
        <v>86.140061185524516</v>
      </c>
      <c r="L302" s="2">
        <v>21.656690236219646</v>
      </c>
      <c r="M302" s="2">
        <v>715.39698165512061</v>
      </c>
      <c r="N302" s="2">
        <v>97.586240368670502</v>
      </c>
    </row>
    <row r="303" spans="1:14" x14ac:dyDescent="0.4">
      <c r="A303" s="2">
        <v>89.594019149464572</v>
      </c>
      <c r="B303" s="2">
        <v>6.0197816964867599</v>
      </c>
      <c r="C303" s="2">
        <v>727.94710117171837</v>
      </c>
      <c r="D303" s="2">
        <v>92.615001921398502</v>
      </c>
      <c r="F303" s="2">
        <v>88.492061467176256</v>
      </c>
      <c r="G303" s="2">
        <v>-9.8748092758416917</v>
      </c>
      <c r="H303" s="2">
        <v>726.09073250516917</v>
      </c>
      <c r="I303" s="2">
        <v>85.361737590011884</v>
      </c>
      <c r="K303" s="2">
        <v>86.693521571312601</v>
      </c>
      <c r="L303" s="2">
        <v>21.989707970506572</v>
      </c>
      <c r="M303" s="2">
        <v>717.10697673664583</v>
      </c>
      <c r="N303" s="2">
        <v>98.144578903621834</v>
      </c>
    </row>
    <row r="304" spans="1:14" x14ac:dyDescent="0.4">
      <c r="A304" s="2">
        <v>90.160536316940977</v>
      </c>
      <c r="B304" s="2">
        <v>6.5227926776570087</v>
      </c>
      <c r="C304" s="2">
        <v>729.67489682394296</v>
      </c>
      <c r="D304" s="2">
        <v>93.219692284110621</v>
      </c>
      <c r="F304" s="2">
        <v>89.044677601753889</v>
      </c>
      <c r="G304" s="2">
        <v>-9.2313731068916383</v>
      </c>
      <c r="H304" s="2">
        <v>727.80064725045565</v>
      </c>
      <c r="I304" s="2">
        <v>85.9953749164454</v>
      </c>
      <c r="K304" s="2">
        <v>87.247021932543092</v>
      </c>
      <c r="L304" s="2">
        <v>22.320768127047756</v>
      </c>
      <c r="M304" s="2">
        <v>718.81735321618055</v>
      </c>
      <c r="N304" s="2">
        <v>98.698375705529827</v>
      </c>
    </row>
    <row r="305" spans="1:14" x14ac:dyDescent="0.4">
      <c r="A305" s="2">
        <v>90.727142000552348</v>
      </c>
      <c r="B305" s="2">
        <v>7.024160999569979</v>
      </c>
      <c r="C305" s="2">
        <v>731.40314069771944</v>
      </c>
      <c r="D305" s="2">
        <v>93.824467206620554</v>
      </c>
      <c r="F305" s="2">
        <v>89.608772612707938</v>
      </c>
      <c r="G305" s="2">
        <v>-8.5860064057894832</v>
      </c>
      <c r="H305" s="2">
        <v>729.50608999486087</v>
      </c>
      <c r="I305" s="2">
        <v>86.638225867925385</v>
      </c>
      <c r="K305" s="2">
        <v>87.800557686835432</v>
      </c>
      <c r="L305" s="2">
        <v>22.649877932516915</v>
      </c>
      <c r="M305" s="2">
        <v>720.52809563650533</v>
      </c>
      <c r="N305" s="2">
        <v>99.247606471794882</v>
      </c>
    </row>
    <row r="306" spans="1:14" x14ac:dyDescent="0.4">
      <c r="A306" s="2">
        <v>91.29383551725391</v>
      </c>
      <c r="B306" s="2">
        <v>7.5238882252702695</v>
      </c>
      <c r="C306" s="2">
        <v>733.13183048517556</v>
      </c>
      <c r="D306" s="2">
        <v>94.429315643055659</v>
      </c>
      <c r="F306" s="2">
        <v>90.172994256038763</v>
      </c>
      <c r="G306" s="2">
        <v>-7.9422440667670813</v>
      </c>
      <c r="H306" s="2">
        <v>731.212096748617</v>
      </c>
      <c r="I306" s="2">
        <v>87.278837367246666</v>
      </c>
      <c r="K306" s="2">
        <v>88.354124251808841</v>
      </c>
      <c r="L306" s="2">
        <v>22.977044613587822</v>
      </c>
      <c r="M306" s="2">
        <v>722.23918854040073</v>
      </c>
      <c r="N306" s="2">
        <v>99.792248578441445</v>
      </c>
    </row>
    <row r="307" spans="1:14" x14ac:dyDescent="0.4">
      <c r="A307" s="2">
        <v>91.860616575371907</v>
      </c>
      <c r="B307" s="2">
        <v>8.0219762659003138</v>
      </c>
      <c r="C307" s="2">
        <v>734.86096507200079</v>
      </c>
      <c r="D307" s="2">
        <v>95.034226799834414</v>
      </c>
      <c r="F307" s="2">
        <v>90.735424712957112</v>
      </c>
      <c r="G307" s="2">
        <v>-7.2767052935000791</v>
      </c>
      <c r="H307" s="2">
        <v>732.91022067590245</v>
      </c>
      <c r="I307" s="2">
        <v>87.925020559393957</v>
      </c>
      <c r="K307" s="2">
        <v>88.906967877325101</v>
      </c>
      <c r="L307" s="2">
        <v>23.336392621186619</v>
      </c>
      <c r="M307" s="2">
        <v>723.94380315291744</v>
      </c>
      <c r="N307" s="2">
        <v>100.34905954675583</v>
      </c>
    </row>
    <row r="308" spans="1:14" x14ac:dyDescent="0.4">
      <c r="A308" s="2">
        <v>92.425648251420583</v>
      </c>
      <c r="B308" s="2">
        <v>8.5511722895650806</v>
      </c>
      <c r="C308" s="2">
        <v>736.5813817596736</v>
      </c>
      <c r="D308" s="2">
        <v>95.637281312958351</v>
      </c>
      <c r="F308" s="2">
        <v>91.296910326339159</v>
      </c>
      <c r="G308" s="2">
        <v>-6.5995982381361102</v>
      </c>
      <c r="H308" s="2">
        <v>734.60417802440577</v>
      </c>
      <c r="I308" s="2">
        <v>88.573418618240183</v>
      </c>
      <c r="K308" s="2">
        <v>89.458975411897612</v>
      </c>
      <c r="L308" s="2">
        <v>23.729389495453105</v>
      </c>
      <c r="M308" s="2">
        <v>725.64139003130936</v>
      </c>
      <c r="N308" s="2">
        <v>100.91878240812352</v>
      </c>
    </row>
    <row r="309" spans="1:14" x14ac:dyDescent="0.4">
      <c r="A309" s="2">
        <v>92.990616605736477</v>
      </c>
      <c r="B309" s="2">
        <v>9.081578437220351</v>
      </c>
      <c r="C309" s="2">
        <v>738.30147417698356</v>
      </c>
      <c r="D309" s="2">
        <v>96.240222708766296</v>
      </c>
      <c r="F309" s="2">
        <v>91.856338817291288</v>
      </c>
      <c r="G309" s="2">
        <v>-5.8991965822401013</v>
      </c>
      <c r="H309" s="2">
        <v>736.28925979830058</v>
      </c>
      <c r="I309" s="2">
        <v>89.227962748825959</v>
      </c>
      <c r="K309" s="2">
        <v>90.010408548758917</v>
      </c>
      <c r="L309" s="2">
        <v>24.14193647682292</v>
      </c>
      <c r="M309" s="2">
        <v>727.33461300946033</v>
      </c>
      <c r="N309" s="2">
        <v>101.49450657604177</v>
      </c>
    </row>
    <row r="310" spans="1:14" x14ac:dyDescent="0.4">
      <c r="A310" s="2">
        <v>93.555682341069698</v>
      </c>
      <c r="B310" s="2">
        <v>9.6103330971217957</v>
      </c>
      <c r="C310" s="2">
        <v>740.02204358194183</v>
      </c>
      <c r="D310" s="2">
        <v>96.843207226750621</v>
      </c>
      <c r="F310" s="2">
        <v>92.415251186483019</v>
      </c>
      <c r="G310" s="2">
        <v>-5.1928910844507143</v>
      </c>
      <c r="H310" s="2">
        <v>737.97210858899655</v>
      </c>
      <c r="I310" s="2">
        <v>89.882862277298884</v>
      </c>
      <c r="K310" s="2">
        <v>90.56191882353599</v>
      </c>
      <c r="L310" s="2">
        <v>24.552092868540782</v>
      </c>
      <c r="M310" s="2">
        <v>729.02839146629378</v>
      </c>
      <c r="N310" s="2">
        <v>102.06552358817311</v>
      </c>
    </row>
    <row r="311" spans="1:14" x14ac:dyDescent="0.4">
      <c r="A311" s="2">
        <v>94.120844569733237</v>
      </c>
      <c r="B311" s="2">
        <v>10.137437570962085</v>
      </c>
      <c r="C311" s="2">
        <v>741.743087050795</v>
      </c>
      <c r="D311" s="2">
        <v>97.446222924996974</v>
      </c>
      <c r="F311" s="2">
        <v>92.974320445970733</v>
      </c>
      <c r="G311" s="2">
        <v>-4.4883119852551303</v>
      </c>
      <c r="H311" s="2">
        <v>739.65562909229334</v>
      </c>
      <c r="I311" s="2">
        <v>90.535494701930332</v>
      </c>
      <c r="K311" s="2">
        <v>91.113503152412804</v>
      </c>
      <c r="L311" s="2">
        <v>24.959869788720226</v>
      </c>
      <c r="M311" s="2">
        <v>730.7227141855351</v>
      </c>
      <c r="N311" s="2">
        <v>102.63180659383765</v>
      </c>
    </row>
    <row r="312" spans="1:14" x14ac:dyDescent="0.4">
      <c r="A312" s="2">
        <v>94.6861027407558</v>
      </c>
      <c r="B312" s="2">
        <v>10.662893480483135</v>
      </c>
      <c r="C312" s="2">
        <v>743.46460268454155</v>
      </c>
      <c r="D312" s="2">
        <v>98.049258058328348</v>
      </c>
      <c r="F312" s="2">
        <v>93.533546148672514</v>
      </c>
      <c r="G312" s="2">
        <v>-3.7854622457521359</v>
      </c>
      <c r="H312" s="2">
        <v>741.3398202102087</v>
      </c>
      <c r="I312" s="2">
        <v>91.185793026836137</v>
      </c>
      <c r="K312" s="2">
        <v>91.665164845472177</v>
      </c>
      <c r="L312" s="2">
        <v>25.365282998992868</v>
      </c>
      <c r="M312" s="2">
        <v>732.41758960214725</v>
      </c>
      <c r="N312" s="2">
        <v>103.1933370261206</v>
      </c>
    </row>
    <row r="313" spans="1:14" x14ac:dyDescent="0.4">
      <c r="A313" s="2">
        <v>95.251218472217218</v>
      </c>
      <c r="B313" s="2">
        <v>11.190607842127051</v>
      </c>
      <c r="C313" s="2">
        <v>745.18543690547722</v>
      </c>
      <c r="D313" s="2">
        <v>98.65205377392455</v>
      </c>
      <c r="F313" s="2">
        <v>94.09292790164757</v>
      </c>
      <c r="G313" s="2">
        <v>-3.0843447553993641</v>
      </c>
      <c r="H313" s="2">
        <v>743.02468100744136</v>
      </c>
      <c r="I313" s="2">
        <v>91.833691596827848</v>
      </c>
      <c r="K313" s="2">
        <v>92.216899301903879</v>
      </c>
      <c r="L313" s="2">
        <v>25.768342346249554</v>
      </c>
      <c r="M313" s="2">
        <v>734.11300185953394</v>
      </c>
      <c r="N313" s="2">
        <v>103.75008993925861</v>
      </c>
    </row>
    <row r="314" spans="1:14" x14ac:dyDescent="0.4">
      <c r="A314" s="2">
        <v>95.814476125166465</v>
      </c>
      <c r="B314" s="2">
        <v>11.748806584646218</v>
      </c>
      <c r="C314" s="2">
        <v>746.89727630647576</v>
      </c>
      <c r="D314" s="2">
        <v>99.252818863556627</v>
      </c>
      <c r="F314" s="2">
        <v>94.652465539358943</v>
      </c>
      <c r="G314" s="2">
        <v>-2.3849621166730657</v>
      </c>
      <c r="H314" s="2">
        <v>744.71021123342757</v>
      </c>
      <c r="I314" s="2">
        <v>92.479126322880063</v>
      </c>
      <c r="K314" s="2">
        <v>92.768125402009815</v>
      </c>
      <c r="L314" s="2">
        <v>26.186285762700479</v>
      </c>
      <c r="M314" s="2">
        <v>735.80486666747072</v>
      </c>
      <c r="N314" s="2">
        <v>104.31051171338265</v>
      </c>
    </row>
    <row r="315" spans="1:14" x14ac:dyDescent="0.4">
      <c r="A315" s="2">
        <v>96.377839938317649</v>
      </c>
      <c r="B315" s="2">
        <v>12.305345068708256</v>
      </c>
      <c r="C315" s="2">
        <v>748.60962118598661</v>
      </c>
      <c r="D315" s="2">
        <v>99.853582760023329</v>
      </c>
      <c r="F315" s="2">
        <v>95.209651500050867</v>
      </c>
      <c r="G315" s="2">
        <v>-1.6602160495099838</v>
      </c>
      <c r="H315" s="2">
        <v>746.38572619388697</v>
      </c>
      <c r="I315" s="2">
        <v>93.131478350350932</v>
      </c>
      <c r="K315" s="2">
        <v>93.318803588529448</v>
      </c>
      <c r="L315" s="2">
        <v>26.620750230532551</v>
      </c>
      <c r="M315" s="2">
        <v>737.49284567482187</v>
      </c>
      <c r="N315" s="2">
        <v>104.87544400503857</v>
      </c>
    </row>
    <row r="316" spans="1:14" x14ac:dyDescent="0.4">
      <c r="A316" s="2">
        <v>96.939753356602367</v>
      </c>
      <c r="B316" s="2">
        <v>12.883681586119692</v>
      </c>
      <c r="C316" s="2">
        <v>750.3151517046258</v>
      </c>
      <c r="D316" s="2">
        <v>100.45271716189941</v>
      </c>
      <c r="F316" s="2">
        <v>95.766481300818668</v>
      </c>
      <c r="G316" s="2">
        <v>-0.93157338667887046</v>
      </c>
      <c r="H316" s="2">
        <v>748.05971861998387</v>
      </c>
      <c r="I316" s="2">
        <v>93.783347055442576</v>
      </c>
      <c r="K316" s="2">
        <v>93.869567459003875</v>
      </c>
      <c r="L316" s="2">
        <v>27.052837336225451</v>
      </c>
      <c r="M316" s="2">
        <v>739.18140551284341</v>
      </c>
      <c r="N316" s="2">
        <v>105.43558834297944</v>
      </c>
    </row>
    <row r="317" spans="1:14" x14ac:dyDescent="0.4">
      <c r="A317" s="2">
        <v>97.501285292919263</v>
      </c>
      <c r="B317" s="2">
        <v>13.467819531784862</v>
      </c>
      <c r="C317" s="2">
        <v>752.01888285915834</v>
      </c>
      <c r="D317" s="2">
        <v>101.05132312468413</v>
      </c>
      <c r="F317" s="2">
        <v>96.323476055036863</v>
      </c>
      <c r="G317" s="2">
        <v>-0.20466091477192094</v>
      </c>
      <c r="H317" s="2">
        <v>749.73440848407779</v>
      </c>
      <c r="I317" s="2">
        <v>94.432721954585247</v>
      </c>
      <c r="K317" s="2">
        <v>94.420414587701458</v>
      </c>
      <c r="L317" s="2">
        <v>27.482558465977817</v>
      </c>
      <c r="M317" s="2">
        <v>740.8705370151506</v>
      </c>
      <c r="N317" s="2">
        <v>105.99092323718277</v>
      </c>
    </row>
    <row r="318" spans="1:14" x14ac:dyDescent="0.4">
      <c r="A318" s="2">
        <v>98.062939278645331</v>
      </c>
      <c r="B318" s="2">
        <v>14.050182675381826</v>
      </c>
      <c r="C318" s="2">
        <v>753.72318127569429</v>
      </c>
      <c r="D318" s="2">
        <v>101.64991215650073</v>
      </c>
      <c r="F318" s="2">
        <v>96.880635321049567</v>
      </c>
      <c r="G318" s="2">
        <v>0.52051832774033358</v>
      </c>
      <c r="H318" s="2">
        <v>751.40979471301591</v>
      </c>
      <c r="I318" s="2">
        <v>95.079539982561698</v>
      </c>
      <c r="K318" s="2">
        <v>94.971347815256351</v>
      </c>
      <c r="L318" s="2">
        <v>27.909929028095959</v>
      </c>
      <c r="M318" s="2">
        <v>742.56024717549838</v>
      </c>
      <c r="N318" s="2">
        <v>106.54143420957504</v>
      </c>
    </row>
    <row r="319" spans="1:14" x14ac:dyDescent="0.4">
      <c r="A319" s="2">
        <v>98.624071390887721</v>
      </c>
      <c r="B319" s="2">
        <v>14.639771633692774</v>
      </c>
      <c r="C319" s="2">
        <v>755.42509172919665</v>
      </c>
      <c r="D319" s="2">
        <v>102.24780360514777</v>
      </c>
      <c r="F319" s="2">
        <v>97.437958738416697</v>
      </c>
      <c r="G319" s="2">
        <v>1.2439614117167181</v>
      </c>
      <c r="H319" s="2">
        <v>753.08587647803313</v>
      </c>
      <c r="I319" s="2">
        <v>95.723739533649422</v>
      </c>
      <c r="K319" s="2">
        <v>95.522362273976839</v>
      </c>
      <c r="L319" s="2">
        <v>28.334958358435372</v>
      </c>
      <c r="M319" s="2">
        <v>744.2505193583288</v>
      </c>
      <c r="N319" s="2">
        <v>107.08710075945187</v>
      </c>
    </row>
    <row r="320" spans="1:14" x14ac:dyDescent="0.4">
      <c r="A320" s="2">
        <v>99.18341257091005</v>
      </c>
      <c r="B320" s="2">
        <v>15.254422301904462</v>
      </c>
      <c r="C320" s="2">
        <v>757.1187799180708</v>
      </c>
      <c r="D320" s="2">
        <v>102.84367001422797</v>
      </c>
      <c r="F320" s="2">
        <v>97.995446139695957</v>
      </c>
      <c r="G320" s="2">
        <v>1.9656656602868949</v>
      </c>
      <c r="H320" s="2">
        <v>754.76265353061547</v>
      </c>
      <c r="I320" s="2">
        <v>96.365260612281219</v>
      </c>
      <c r="K320" s="2">
        <v>96.07268451415851</v>
      </c>
      <c r="L320" s="2">
        <v>28.778172291237254</v>
      </c>
      <c r="M320" s="2">
        <v>745.93623209652776</v>
      </c>
      <c r="N320" s="2">
        <v>107.6380556402182</v>
      </c>
    </row>
    <row r="321" spans="1:14" x14ac:dyDescent="0.4">
      <c r="A321" s="2">
        <v>99.742887077432584</v>
      </c>
      <c r="B321" s="2">
        <v>15.867283256730872</v>
      </c>
      <c r="C321" s="2">
        <v>758.81307234371002</v>
      </c>
      <c r="D321" s="2">
        <v>103.4394989484212</v>
      </c>
      <c r="F321" s="2">
        <v>98.550369670643647</v>
      </c>
      <c r="G321" s="2">
        <v>2.713744586669435</v>
      </c>
      <c r="H321" s="2">
        <v>756.4286439177979</v>
      </c>
      <c r="I321" s="2">
        <v>97.0141394046382</v>
      </c>
      <c r="K321" s="2">
        <v>96.622488547272738</v>
      </c>
      <c r="L321" s="2">
        <v>29.23536149796513</v>
      </c>
      <c r="M321" s="2">
        <v>747.61848444865643</v>
      </c>
      <c r="N321" s="2">
        <v>108.19225459919777</v>
      </c>
    </row>
    <row r="322" spans="1:14" x14ac:dyDescent="0.4">
      <c r="A322" s="2">
        <v>100.30249440753599</v>
      </c>
      <c r="B322" s="2">
        <v>16.478356610399061</v>
      </c>
      <c r="C322" s="2">
        <v>760.50796720728579</v>
      </c>
      <c r="D322" s="2">
        <v>104.0352776259808</v>
      </c>
      <c r="F322" s="2">
        <v>99.105016143565152</v>
      </c>
      <c r="G322" s="2">
        <v>3.4647265712899298</v>
      </c>
      <c r="H322" s="2">
        <v>758.0934631889296</v>
      </c>
      <c r="I322" s="2">
        <v>97.662028688574722</v>
      </c>
      <c r="K322" s="2">
        <v>97.172387264276267</v>
      </c>
      <c r="L322" s="2">
        <v>29.690185738386759</v>
      </c>
      <c r="M322" s="2">
        <v>749.30134452959487</v>
      </c>
      <c r="N322" s="2">
        <v>108.74160449466113</v>
      </c>
    </row>
    <row r="323" spans="1:14" x14ac:dyDescent="0.4">
      <c r="A323" s="2">
        <v>100.86223333962398</v>
      </c>
      <c r="B323" s="2">
        <v>17.087643696235659</v>
      </c>
      <c r="C323" s="2">
        <v>762.20346053268838</v>
      </c>
      <c r="D323" s="2">
        <v>104.63099234887555</v>
      </c>
      <c r="F323" s="2">
        <v>99.659835738410465</v>
      </c>
      <c r="G323" s="2">
        <v>4.2139750781173362</v>
      </c>
      <c r="H323" s="2">
        <v>759.75900590197432</v>
      </c>
      <c r="I323" s="2">
        <v>98.307215416196584</v>
      </c>
      <c r="K323" s="2">
        <v>97.722378776076852</v>
      </c>
      <c r="L323" s="2">
        <v>30.142656608684533</v>
      </c>
      <c r="M323" s="2">
        <v>750.9848048453706</v>
      </c>
      <c r="N323" s="2">
        <v>109.28608895480359</v>
      </c>
    </row>
    <row r="324" spans="1:14" x14ac:dyDescent="0.4">
      <c r="A324" s="2">
        <v>101.42210338686432</v>
      </c>
      <c r="B324" s="2">
        <v>17.695146655595735</v>
      </c>
      <c r="C324" s="2">
        <v>763.89955056861561</v>
      </c>
      <c r="D324" s="2">
        <v>105.22663005137645</v>
      </c>
      <c r="F324" s="2">
        <v>100.21482806358556</v>
      </c>
      <c r="G324" s="2">
        <v>4.9614870599993566</v>
      </c>
      <c r="H324" s="2">
        <v>761.42527114161101</v>
      </c>
      <c r="I324" s="2">
        <v>98.949640817149728</v>
      </c>
      <c r="K324" s="2">
        <v>98.272638321560208</v>
      </c>
      <c r="L324" s="2">
        <v>30.592908542226326</v>
      </c>
      <c r="M324" s="2">
        <v>752.66878234263481</v>
      </c>
      <c r="N324" s="2">
        <v>109.82592940092047</v>
      </c>
    </row>
    <row r="325" spans="1:14" x14ac:dyDescent="0.4">
      <c r="A325" s="2">
        <v>101.98113616925501</v>
      </c>
      <c r="B325" s="2">
        <v>18.313548813078341</v>
      </c>
      <c r="C325" s="2">
        <v>765.59188131073358</v>
      </c>
      <c r="D325" s="2">
        <v>105.82117537608958</v>
      </c>
      <c r="F325" s="2">
        <v>100.76999278992709</v>
      </c>
      <c r="G325" s="2">
        <v>5.7072595573070259</v>
      </c>
      <c r="H325" s="2">
        <v>763.09225818101652</v>
      </c>
      <c r="I325" s="2">
        <v>99.589247632912048</v>
      </c>
      <c r="K325" s="2">
        <v>98.823507668847157</v>
      </c>
      <c r="L325" s="2">
        <v>31.041187778544284</v>
      </c>
      <c r="M325" s="2">
        <v>754.35308375819079</v>
      </c>
      <c r="N325" s="2">
        <v>110.36157383387453</v>
      </c>
    </row>
    <row r="326" spans="1:14" x14ac:dyDescent="0.4">
      <c r="A326" s="2">
        <v>102.53852096030241</v>
      </c>
      <c r="B326" s="2">
        <v>18.953566242917859</v>
      </c>
      <c r="C326" s="2">
        <v>767.27679580879089</v>
      </c>
      <c r="D326" s="2">
        <v>106.4137794511016</v>
      </c>
      <c r="F326" s="2">
        <v>101.32419894343606</v>
      </c>
      <c r="G326" s="2">
        <v>6.4624040181351177</v>
      </c>
      <c r="H326" s="2">
        <v>764.75526296738565</v>
      </c>
      <c r="I326" s="2">
        <v>100.23005843046664</v>
      </c>
      <c r="K326" s="2">
        <v>99.373338691360516</v>
      </c>
      <c r="L326" s="2">
        <v>31.510135158440065</v>
      </c>
      <c r="M326" s="2">
        <v>756.03198247417868</v>
      </c>
      <c r="N326" s="2">
        <v>110.90358526976681</v>
      </c>
    </row>
    <row r="327" spans="1:14" x14ac:dyDescent="0.4">
      <c r="A327" s="2">
        <v>103.09604850028303</v>
      </c>
      <c r="B327" s="2">
        <v>19.591785416186269</v>
      </c>
      <c r="C327" s="2">
        <v>768.96234503187816</v>
      </c>
      <c r="D327" s="2">
        <v>107.00628518507216</v>
      </c>
      <c r="F327" s="2">
        <v>101.87354564307751</v>
      </c>
      <c r="G327" s="2">
        <v>7.2636345177463113</v>
      </c>
      <c r="H327" s="2">
        <v>766.39822740892521</v>
      </c>
      <c r="I327" s="2">
        <v>100.88554599731894</v>
      </c>
      <c r="K327" s="2">
        <v>99.922581265499545</v>
      </c>
      <c r="L327" s="2">
        <v>31.991066061413207</v>
      </c>
      <c r="M327" s="2">
        <v>757.70779133316137</v>
      </c>
      <c r="N327" s="2">
        <v>111.44775115624496</v>
      </c>
    </row>
    <row r="328" spans="1:14" x14ac:dyDescent="0.4">
      <c r="A328" s="2">
        <v>103.65371822971775</v>
      </c>
      <c r="B328" s="2">
        <v>20.228208331397667</v>
      </c>
      <c r="C328" s="2">
        <v>770.64852701524444</v>
      </c>
      <c r="D328" s="2">
        <v>107.59867905656465</v>
      </c>
      <c r="F328" s="2">
        <v>102.42258724223728</v>
      </c>
      <c r="G328" s="2">
        <v>8.0677313658131666</v>
      </c>
      <c r="H328" s="2">
        <v>768.0399364315972</v>
      </c>
      <c r="I328" s="2">
        <v>101.54000744871993</v>
      </c>
      <c r="K328" s="2">
        <v>100.4719478112675</v>
      </c>
      <c r="L328" s="2">
        <v>32.469654937550601</v>
      </c>
      <c r="M328" s="2">
        <v>759.38423223755524</v>
      </c>
      <c r="N328" s="2">
        <v>111.98705084576686</v>
      </c>
    </row>
    <row r="329" spans="1:14" x14ac:dyDescent="0.4">
      <c r="A329" s="2">
        <v>104.21152887293772</v>
      </c>
      <c r="B329" s="2">
        <v>20.86283617674161</v>
      </c>
      <c r="C329" s="2">
        <v>772.33533762792615</v>
      </c>
      <c r="D329" s="2">
        <v>108.19094664177554</v>
      </c>
      <c r="F329" s="2">
        <v>102.9718342197348</v>
      </c>
      <c r="G329" s="2">
        <v>8.8699785745787878</v>
      </c>
      <c r="H329" s="2">
        <v>769.6824822704283</v>
      </c>
      <c r="I329" s="2">
        <v>102.1916707885083</v>
      </c>
      <c r="K329" s="2">
        <v>101.02138471514192</v>
      </c>
      <c r="L329" s="2">
        <v>32.946767282380335</v>
      </c>
      <c r="M329" s="2">
        <v>761.06104710951604</v>
      </c>
      <c r="N329" s="2">
        <v>112.52188764952059</v>
      </c>
    </row>
    <row r="330" spans="1:14" x14ac:dyDescent="0.4">
      <c r="A330" s="2">
        <v>104.76947999443627</v>
      </c>
      <c r="B330" s="2">
        <v>21.495671105083829</v>
      </c>
      <c r="C330" s="2">
        <v>774.02277527868387</v>
      </c>
      <c r="D330" s="2">
        <v>108.78307426936161</v>
      </c>
      <c r="F330" s="2">
        <v>103.52128579069894</v>
      </c>
      <c r="G330" s="2">
        <v>9.670373021759552</v>
      </c>
      <c r="H330" s="2">
        <v>771.32586278285839</v>
      </c>
      <c r="I330" s="2">
        <v>102.84047660125177</v>
      </c>
      <c r="K330" s="2">
        <v>101.56812529403781</v>
      </c>
      <c r="L330" s="2">
        <v>33.471574479649931</v>
      </c>
      <c r="M330" s="2">
        <v>762.72445116191648</v>
      </c>
      <c r="N330" s="2">
        <v>113.07630610126294</v>
      </c>
    </row>
    <row r="331" spans="1:14" x14ac:dyDescent="0.4">
      <c r="A331" s="2">
        <v>105.32633042590543</v>
      </c>
      <c r="B331" s="2">
        <v>22.141986764249609</v>
      </c>
      <c r="C331" s="2">
        <v>775.70535864937062</v>
      </c>
      <c r="D331" s="2">
        <v>109.37376829174161</v>
      </c>
      <c r="F331" s="2">
        <v>104.07094138883147</v>
      </c>
      <c r="G331" s="2">
        <v>10.468911914671274</v>
      </c>
      <c r="H331" s="2">
        <v>772.9700764789078</v>
      </c>
      <c r="I331" s="2">
        <v>103.48636721882585</v>
      </c>
      <c r="K331" s="2">
        <v>102.115034723972</v>
      </c>
      <c r="L331" s="2">
        <v>33.993616843894287</v>
      </c>
      <c r="M331" s="2">
        <v>764.38867204989776</v>
      </c>
      <c r="N331" s="2">
        <v>113.62569284956271</v>
      </c>
    </row>
    <row r="332" spans="1:14" x14ac:dyDescent="0.4">
      <c r="A332" s="2">
        <v>105.88162366749307</v>
      </c>
      <c r="B332" s="2">
        <v>22.807497995572731</v>
      </c>
      <c r="C332" s="2">
        <v>777.38106165120701</v>
      </c>
      <c r="D332" s="2">
        <v>109.96254871841261</v>
      </c>
      <c r="F332" s="2">
        <v>104.62080102656257</v>
      </c>
      <c r="G332" s="2">
        <v>11.265593307071704</v>
      </c>
      <c r="H332" s="2">
        <v>774.61512359919118</v>
      </c>
      <c r="I332" s="2">
        <v>104.12928715636902</v>
      </c>
      <c r="K332" s="2">
        <v>102.66061114588322</v>
      </c>
      <c r="L332" s="2">
        <v>34.536503145174251</v>
      </c>
      <c r="M332" s="2">
        <v>766.04654619440635</v>
      </c>
      <c r="N332" s="2">
        <v>114.18153388583038</v>
      </c>
    </row>
    <row r="333" spans="1:14" x14ac:dyDescent="0.4">
      <c r="A333" s="2">
        <v>106.43706928597896</v>
      </c>
      <c r="B333" s="2">
        <v>23.471203037166219</v>
      </c>
      <c r="C333" s="2">
        <v>779.05743044890653</v>
      </c>
      <c r="D333" s="2">
        <v>110.55116734443192</v>
      </c>
      <c r="F333" s="2">
        <v>105.16812540175471</v>
      </c>
      <c r="G333" s="2">
        <v>12.084764638124852</v>
      </c>
      <c r="H333" s="2">
        <v>776.24987625340316</v>
      </c>
      <c r="I333" s="2">
        <v>104.77833753486702</v>
      </c>
      <c r="K333" s="2">
        <v>103.20550356687053</v>
      </c>
      <c r="L333" s="2">
        <v>35.090296494013614</v>
      </c>
      <c r="M333" s="2">
        <v>767.70114175839115</v>
      </c>
      <c r="N333" s="2">
        <v>114.73902872518791</v>
      </c>
    </row>
    <row r="334" spans="1:14" x14ac:dyDescent="0.4">
      <c r="A334" s="2">
        <v>106.99266668713067</v>
      </c>
      <c r="B334" s="2">
        <v>24.13310378420303</v>
      </c>
      <c r="C334" s="2">
        <v>780.73446297923124</v>
      </c>
      <c r="D334" s="2">
        <v>111.1396100136926</v>
      </c>
      <c r="F334" s="2">
        <v>105.71482636891447</v>
      </c>
      <c r="G334" s="2">
        <v>12.909516379970817</v>
      </c>
      <c r="H334" s="2">
        <v>777.88209234715589</v>
      </c>
      <c r="I334" s="2">
        <v>105.42722920280163</v>
      </c>
      <c r="K334" s="2">
        <v>103.75057986019002</v>
      </c>
      <c r="L334" s="2">
        <v>35.641303697585286</v>
      </c>
      <c r="M334" s="2">
        <v>769.35660355919902</v>
      </c>
      <c r="N334" s="2">
        <v>115.29149132301983</v>
      </c>
    </row>
    <row r="335" spans="1:14" x14ac:dyDescent="0.4">
      <c r="A335" s="2">
        <v>107.54841458439761</v>
      </c>
      <c r="B335" s="2">
        <v>24.793201314864845</v>
      </c>
      <c r="C335" s="2">
        <v>782.41215508842288</v>
      </c>
      <c r="D335" s="2">
        <v>111.72786170768428</v>
      </c>
      <c r="F335" s="2">
        <v>106.26174140699793</v>
      </c>
      <c r="G335" s="2">
        <v>13.732413971459792</v>
      </c>
      <c r="H335" s="2">
        <v>779.51517303470928</v>
      </c>
      <c r="I335" s="2">
        <v>106.07312859030948</v>
      </c>
      <c r="K335" s="2">
        <v>104.29583761299605</v>
      </c>
      <c r="L335" s="2">
        <v>36.189539484570304</v>
      </c>
      <c r="M335" s="2">
        <v>771.01292249076334</v>
      </c>
      <c r="N335" s="2">
        <v>115.83890691793941</v>
      </c>
    </row>
    <row r="336" spans="1:14" x14ac:dyDescent="0.4">
      <c r="A336" s="2">
        <v>108.10431258341451</v>
      </c>
      <c r="B336" s="2">
        <v>25.451497776173071</v>
      </c>
      <c r="C336" s="2">
        <v>784.09050531510456</v>
      </c>
      <c r="D336" s="2">
        <v>112.31590822564011</v>
      </c>
      <c r="F336" s="2">
        <v>106.80886985827249</v>
      </c>
      <c r="G336" s="2">
        <v>14.553454410507477</v>
      </c>
      <c r="H336" s="2">
        <v>781.14911656049958</v>
      </c>
      <c r="I336" s="2">
        <v>106.71598113369923</v>
      </c>
      <c r="K336" s="2">
        <v>104.84127807176843</v>
      </c>
      <c r="L336" s="2">
        <v>36.735022151096942</v>
      </c>
      <c r="M336" s="2">
        <v>772.6701005744635</v>
      </c>
      <c r="N336" s="2">
        <v>116.38126628803558</v>
      </c>
    </row>
    <row r="337" spans="1:14" x14ac:dyDescent="0.4">
      <c r="A337" s="2">
        <v>108.65729650235915</v>
      </c>
      <c r="B337" s="2">
        <v>26.142711517986854</v>
      </c>
      <c r="C337" s="2">
        <v>785.75629100388232</v>
      </c>
      <c r="D337" s="2">
        <v>112.90058747349589</v>
      </c>
      <c r="F337" s="2">
        <v>107.35621100943079</v>
      </c>
      <c r="G337" s="2">
        <v>15.372634622804974</v>
      </c>
      <c r="H337" s="2">
        <v>782.78392100183839</v>
      </c>
      <c r="I337" s="2">
        <v>107.3557337560797</v>
      </c>
      <c r="K337" s="2">
        <v>105.38689519143729</v>
      </c>
      <c r="L337" s="2">
        <v>37.277762599107078</v>
      </c>
      <c r="M337" s="2">
        <v>774.32811768878366</v>
      </c>
      <c r="N337" s="2">
        <v>116.91855483813598</v>
      </c>
    </row>
    <row r="338" spans="1:14" x14ac:dyDescent="0.4">
      <c r="A338" s="2">
        <v>109.20796304619377</v>
      </c>
      <c r="B338" s="2">
        <v>26.859826175215545</v>
      </c>
      <c r="C338" s="2">
        <v>787.41211353263316</v>
      </c>
      <c r="D338" s="2">
        <v>113.48250756956897</v>
      </c>
      <c r="F338" s="2">
        <v>107.90376488342787</v>
      </c>
      <c r="G338" s="2">
        <v>16.189952643306611</v>
      </c>
      <c r="H338" s="2">
        <v>784.41958663435537</v>
      </c>
      <c r="I338" s="2">
        <v>107.99233580755026</v>
      </c>
      <c r="K338" s="2">
        <v>105.93117015090988</v>
      </c>
      <c r="L338" s="2">
        <v>37.8402243916549</v>
      </c>
      <c r="M338" s="2">
        <v>775.97987556559337</v>
      </c>
      <c r="N338" s="2">
        <v>117.4617773239937</v>
      </c>
    </row>
    <row r="339" spans="1:14" x14ac:dyDescent="0.4">
      <c r="A339" s="2">
        <v>109.7588123145602</v>
      </c>
      <c r="B339" s="2">
        <v>27.575010642422882</v>
      </c>
      <c r="C339" s="2">
        <v>789.068710045746</v>
      </c>
      <c r="D339" s="2">
        <v>114.06422728054559</v>
      </c>
      <c r="F339" s="2">
        <v>108.44914342521737</v>
      </c>
      <c r="G339" s="2">
        <v>17.025831278381276</v>
      </c>
      <c r="H339" s="2">
        <v>786.04649557084667</v>
      </c>
      <c r="I339" s="2">
        <v>108.63361958090147</v>
      </c>
      <c r="K339" s="2">
        <v>106.47460781576089</v>
      </c>
      <c r="L339" s="2">
        <v>38.415213116939839</v>
      </c>
      <c r="M339" s="2">
        <v>777.62770548008052</v>
      </c>
      <c r="N339" s="2">
        <v>118.00744369130213</v>
      </c>
    </row>
    <row r="340" spans="1:14" x14ac:dyDescent="0.4">
      <c r="A340" s="2">
        <v>110.30984354604011</v>
      </c>
      <c r="B340" s="2">
        <v>28.288267191722539</v>
      </c>
      <c r="C340" s="2">
        <v>790.72607791568032</v>
      </c>
      <c r="D340" s="2">
        <v>114.64573192458002</v>
      </c>
      <c r="F340" s="2">
        <v>108.99343015156559</v>
      </c>
      <c r="G340" s="2">
        <v>17.871080120072293</v>
      </c>
      <c r="H340" s="2">
        <v>787.6690038125447</v>
      </c>
      <c r="I340" s="2">
        <v>109.27609671706107</v>
      </c>
      <c r="K340" s="2">
        <v>107.01823924360136</v>
      </c>
      <c r="L340" s="2">
        <v>38.987440098957237</v>
      </c>
      <c r="M340" s="2">
        <v>779.2764301787879</v>
      </c>
      <c r="N340" s="2">
        <v>118.54804652871208</v>
      </c>
    </row>
    <row r="341" spans="1:14" x14ac:dyDescent="0.4">
      <c r="A341" s="2">
        <v>110.86105516310647</v>
      </c>
      <c r="B341" s="2">
        <v>28.999597049195941</v>
      </c>
      <c r="C341" s="2">
        <v>792.38421205916654</v>
      </c>
      <c r="D341" s="2">
        <v>115.227005844061</v>
      </c>
      <c r="F341" s="2">
        <v>109.53793963535479</v>
      </c>
      <c r="G341" s="2">
        <v>18.714471117964749</v>
      </c>
      <c r="H341" s="2">
        <v>789.29240432194035</v>
      </c>
      <c r="I341" s="2">
        <v>109.91540805985183</v>
      </c>
      <c r="K341" s="2">
        <v>107.56206150686127</v>
      </c>
      <c r="L341" s="2">
        <v>39.556919243929329</v>
      </c>
      <c r="M341" s="2">
        <v>780.92603902366136</v>
      </c>
      <c r="N341" s="2">
        <v>119.08357572543257</v>
      </c>
    </row>
    <row r="342" spans="1:14" x14ac:dyDescent="0.4">
      <c r="A342" s="2">
        <v>111.41244665810653</v>
      </c>
      <c r="B342" s="2">
        <v>29.709002833543124</v>
      </c>
      <c r="C342" s="2">
        <v>794.04311061005319</v>
      </c>
      <c r="D342" s="2">
        <v>115.80803439826181</v>
      </c>
      <c r="F342" s="2">
        <v>110.08267139539876</v>
      </c>
      <c r="G342" s="2">
        <v>19.55600149545127</v>
      </c>
      <c r="H342" s="2">
        <v>790.91669587479544</v>
      </c>
      <c r="I342" s="2">
        <v>110.55150415328814</v>
      </c>
      <c r="K342" s="2">
        <v>108.10607609501213</v>
      </c>
      <c r="L342" s="2">
        <v>40.123668978725533</v>
      </c>
      <c r="M342" s="2">
        <v>782.57653478597206</v>
      </c>
      <c r="N342" s="2">
        <v>119.61402739693884</v>
      </c>
    </row>
    <row r="343" spans="1:14" x14ac:dyDescent="0.4">
      <c r="A343" s="2">
        <v>111.96300706483345</v>
      </c>
      <c r="B343" s="2">
        <v>30.42708741936967</v>
      </c>
      <c r="C343" s="2">
        <v>795.69849922628578</v>
      </c>
      <c r="D343" s="2">
        <v>116.38776973993164</v>
      </c>
      <c r="F343" s="2">
        <v>110.62762453740608</v>
      </c>
      <c r="G343" s="2">
        <v>20.395667848626459</v>
      </c>
      <c r="H343" s="2">
        <v>792.54187601394051</v>
      </c>
      <c r="I343" s="2">
        <v>111.18433666490647</v>
      </c>
      <c r="K343" s="2">
        <v>108.65027719233763</v>
      </c>
      <c r="L343" s="2">
        <v>40.687700014656031</v>
      </c>
      <c r="M343" s="2">
        <v>784.22789808453513</v>
      </c>
      <c r="N343" s="2">
        <v>120.13939240758734</v>
      </c>
    </row>
    <row r="344" spans="1:14" x14ac:dyDescent="0.4">
      <c r="A344" s="2">
        <v>112.51237741809487</v>
      </c>
      <c r="B344" s="2">
        <v>31.157677933229039</v>
      </c>
      <c r="C344" s="2">
        <v>797.34885375410227</v>
      </c>
      <c r="D344" s="2">
        <v>116.96583497002214</v>
      </c>
      <c r="F344" s="2">
        <v>111.1727990791987</v>
      </c>
      <c r="G344" s="2">
        <v>21.233468188505654</v>
      </c>
      <c r="H344" s="2">
        <v>794.16794500135404</v>
      </c>
      <c r="I344" s="2">
        <v>111.81385994404548</v>
      </c>
      <c r="K344" s="2">
        <v>109.19320673690896</v>
      </c>
      <c r="L344" s="2">
        <v>41.269321726764616</v>
      </c>
      <c r="M344" s="2">
        <v>785.87344464141222</v>
      </c>
      <c r="N344" s="2">
        <v>120.66967444761039</v>
      </c>
    </row>
    <row r="345" spans="1:14" x14ac:dyDescent="0.4">
      <c r="A345" s="2">
        <v>113.06193604325553</v>
      </c>
      <c r="B345" s="2">
        <v>31.886335312627025</v>
      </c>
      <c r="C345" s="2">
        <v>798.99999999999818</v>
      </c>
      <c r="D345" s="2">
        <v>117.5436267898324</v>
      </c>
      <c r="F345" s="2">
        <v>111.7168986228053</v>
      </c>
      <c r="G345" s="2">
        <v>22.080175283031906</v>
      </c>
      <c r="H345" s="2">
        <v>795.7897141276195</v>
      </c>
      <c r="I345" s="2">
        <v>112.44429223293531</v>
      </c>
      <c r="K345" s="2">
        <v>109.7350638601777</v>
      </c>
      <c r="L345" s="2">
        <v>41.866019582155715</v>
      </c>
      <c r="M345" s="2">
        <v>787.51406050492074</v>
      </c>
      <c r="N345" s="2">
        <v>121.2036685792167</v>
      </c>
    </row>
    <row r="346" spans="1:14" x14ac:dyDescent="0.4">
      <c r="F346" s="2">
        <v>112.25684396498909</v>
      </c>
      <c r="G346" s="2">
        <v>22.960406706699743</v>
      </c>
      <c r="H346" s="2">
        <v>797.3949596212608</v>
      </c>
      <c r="I346" s="2">
        <v>113.08538059089891</v>
      </c>
      <c r="K346" s="2">
        <v>110.27739266215507</v>
      </c>
      <c r="L346" s="2">
        <v>42.460166714597534</v>
      </c>
      <c r="M346" s="2">
        <v>789.15544485721193</v>
      </c>
      <c r="N346" s="2">
        <v>121.73295484960775</v>
      </c>
    </row>
    <row r="347" spans="1:14" x14ac:dyDescent="0.4">
      <c r="F347" s="2">
        <v>112.79673864177504</v>
      </c>
      <c r="G347" s="2">
        <v>23.841081660439229</v>
      </c>
      <c r="H347" s="2">
        <v>799.00000000000307</v>
      </c>
      <c r="I347" s="2">
        <v>113.72412370354769</v>
      </c>
      <c r="K347" s="2">
        <v>110.82007491534151</v>
      </c>
      <c r="L347" s="2">
        <v>43.051693736609792</v>
      </c>
      <c r="M347" s="2">
        <v>790.79765314516806</v>
      </c>
      <c r="N347" s="2">
        <v>122.25737010022489</v>
      </c>
    </row>
    <row r="348" spans="1:14" x14ac:dyDescent="0.4">
      <c r="K348" s="2">
        <v>111.36293859427798</v>
      </c>
      <c r="L348" s="2">
        <v>43.640497519805436</v>
      </c>
      <c r="M348" s="2">
        <v>792.44079058083241</v>
      </c>
      <c r="N348" s="2">
        <v>122.77667816421888</v>
      </c>
    </row>
    <row r="349" spans="1:14" x14ac:dyDescent="0.4">
      <c r="K349" s="2">
        <v>111.90597824466835</v>
      </c>
      <c r="L349" s="2">
        <v>44.226588887580249</v>
      </c>
      <c r="M349" s="2">
        <v>794.08483847689433</v>
      </c>
      <c r="N349" s="2">
        <v>123.29087550425814</v>
      </c>
    </row>
    <row r="350" spans="1:14" x14ac:dyDescent="0.4">
      <c r="K350" s="2">
        <v>112.44839196305264</v>
      </c>
      <c r="L350" s="2">
        <v>44.821930919872756</v>
      </c>
      <c r="M350" s="2">
        <v>795.72569957743201</v>
      </c>
      <c r="N350" s="2">
        <v>123.80597615445949</v>
      </c>
    </row>
    <row r="351" spans="1:14" x14ac:dyDescent="0.4">
      <c r="K351" s="2">
        <v>112.98998969841992</v>
      </c>
      <c r="L351" s="2">
        <v>45.42954923898165</v>
      </c>
      <c r="M351" s="2">
        <v>797.36237805820429</v>
      </c>
      <c r="N351" s="2">
        <v>124.32352141698271</v>
      </c>
    </row>
    <row r="352" spans="1:14" x14ac:dyDescent="0.4">
      <c r="K352" s="2">
        <v>113.53177378465993</v>
      </c>
      <c r="L352" s="2">
        <v>46.034454226979278</v>
      </c>
      <c r="M352" s="2">
        <v>799.00000000000296</v>
      </c>
      <c r="N352" s="2">
        <v>124.83597008774056</v>
      </c>
    </row>
  </sheetData>
  <sortState xmlns:xlrd2="http://schemas.microsoft.com/office/spreadsheetml/2017/richdata2" ref="K11:N347">
    <sortCondition descending="1" ref="K11"/>
  </sortState>
  <customSheetViews>
    <customSheetView guid="{C673E234-BA11-47DF-937F-4FB7FF0B8CC8}">
      <selection activeCell="C2" sqref="C2:C193"/>
      <pageMargins left="0.7" right="0.7" top="0.75" bottom="0.75" header="0.3" footer="0.3"/>
    </customSheetView>
    <customSheetView guid="{017B97A8-3D8C-4D10-B004-C21A88BB4848}">
      <selection activeCell="C2" sqref="C2:C193"/>
      <pageMargins left="0.7" right="0.7" top="0.75" bottom="0.75" header="0.3" footer="0.3"/>
    </customSheetView>
  </customSheetViews>
  <mergeCells count="3">
    <mergeCell ref="A9:D9"/>
    <mergeCell ref="F9:I9"/>
    <mergeCell ref="K9:N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N361"/>
  <sheetViews>
    <sheetView zoomScaleNormal="100" workbookViewId="0"/>
  </sheetViews>
  <sheetFormatPr defaultColWidth="9.15234375" defaultRowHeight="14.6" x14ac:dyDescent="0.4"/>
  <cols>
    <col min="1" max="16384" width="9.15234375" style="2"/>
  </cols>
  <sheetData>
    <row r="1" spans="1:14" x14ac:dyDescent="0.4">
      <c r="A1" s="6"/>
      <c r="B1" s="7"/>
      <c r="C1" s="8">
        <f>MAX(C11:C1000,H11:H1000,M11:M1000)</f>
        <v>799.00000000000296</v>
      </c>
      <c r="D1" s="9">
        <f>MAX(D11:D1000,I11:I1000,N11:N1000)</f>
        <v>138.10461489004717</v>
      </c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x14ac:dyDescent="0.4">
      <c r="A2" s="6"/>
      <c r="B2" s="7"/>
      <c r="C2" s="10">
        <f>MIN(C11:C1000,H11:H1000,M11:M1000)</f>
        <v>515</v>
      </c>
      <c r="D2" s="11">
        <f>MIN(D11:D1000,I11:I1000,N11:N1000)</f>
        <v>-132.20318647527509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x14ac:dyDescent="0.4">
      <c r="A3" s="6"/>
      <c r="C3" s="8">
        <f>INT((C1+9.99)/10)*10+10</f>
        <v>810</v>
      </c>
      <c r="D3" s="9">
        <f>INT((D1+9.99)/10)*10+10</f>
        <v>150</v>
      </c>
      <c r="E3" s="6"/>
    </row>
    <row r="4" spans="1:14" x14ac:dyDescent="0.4">
      <c r="A4" s="6"/>
      <c r="C4" s="12">
        <f>INT((C2)/10)*10-10</f>
        <v>500</v>
      </c>
      <c r="D4" s="13">
        <f>INT((D2-0.01)/10)*10-10</f>
        <v>-150</v>
      </c>
      <c r="E4" s="6"/>
      <c r="F4" s="6"/>
      <c r="H4" s="6"/>
      <c r="J4" s="6"/>
      <c r="K4" s="6"/>
      <c r="M4" s="6"/>
    </row>
    <row r="5" spans="1:14" x14ac:dyDescent="0.4">
      <c r="A5" s="6"/>
      <c r="B5" s="6"/>
      <c r="C5" s="10">
        <v>10</v>
      </c>
      <c r="D5" s="11">
        <v>10</v>
      </c>
      <c r="F5" s="6"/>
      <c r="G5" s="6"/>
      <c r="H5" s="6"/>
      <c r="I5" s="6"/>
      <c r="K5" s="6"/>
      <c r="L5" s="6"/>
      <c r="M5" s="6"/>
      <c r="N5" s="6"/>
    </row>
    <row r="6" spans="1:14" x14ac:dyDescent="0.4">
      <c r="A6" s="6"/>
      <c r="B6" s="6"/>
      <c r="C6" s="6"/>
      <c r="D6" s="6"/>
      <c r="F6" s="6"/>
      <c r="G6" s="6"/>
      <c r="H6" s="6"/>
      <c r="I6" s="6"/>
      <c r="J6" s="6"/>
      <c r="K6" s="6"/>
      <c r="L6" s="6"/>
      <c r="M6" s="6"/>
      <c r="N6" s="6"/>
    </row>
    <row r="8" spans="1:14" x14ac:dyDescent="0.4">
      <c r="A8" s="14"/>
      <c r="B8" s="1"/>
      <c r="C8" s="1"/>
      <c r="D8" s="1"/>
      <c r="E8" s="1"/>
      <c r="F8" s="1"/>
      <c r="G8" s="1"/>
      <c r="H8" s="1"/>
      <c r="I8" s="15"/>
      <c r="J8" s="1"/>
      <c r="K8" s="1"/>
      <c r="L8" s="1"/>
      <c r="M8" s="1"/>
      <c r="N8" s="1"/>
    </row>
    <row r="9" spans="1:14" s="146" customFormat="1" ht="12.9" x14ac:dyDescent="0.35">
      <c r="A9" s="197" t="s">
        <v>33</v>
      </c>
      <c r="B9" s="197"/>
      <c r="C9" s="197"/>
      <c r="D9" s="197"/>
      <c r="E9" s="145"/>
      <c r="F9" s="197" t="s">
        <v>34</v>
      </c>
      <c r="G9" s="197"/>
      <c r="H9" s="197"/>
      <c r="I9" s="197"/>
      <c r="K9" s="197" t="s">
        <v>35</v>
      </c>
      <c r="L9" s="197"/>
      <c r="M9" s="197"/>
      <c r="N9" s="197"/>
    </row>
    <row r="10" spans="1:14" s="14" customFormat="1" x14ac:dyDescent="0.4">
      <c r="A10" s="5" t="s">
        <v>18</v>
      </c>
      <c r="B10" s="5" t="s">
        <v>19</v>
      </c>
      <c r="C10" s="5" t="s">
        <v>20</v>
      </c>
      <c r="D10" s="5" t="s">
        <v>21</v>
      </c>
      <c r="F10" s="5" t="s">
        <v>18</v>
      </c>
      <c r="G10" s="5" t="s">
        <v>19</v>
      </c>
      <c r="H10" s="5" t="s">
        <v>20</v>
      </c>
      <c r="I10" s="5" t="s">
        <v>22</v>
      </c>
      <c r="K10" s="5" t="s">
        <v>18</v>
      </c>
      <c r="L10" s="5" t="s">
        <v>19</v>
      </c>
      <c r="M10" s="5" t="s">
        <v>20</v>
      </c>
      <c r="N10" s="5" t="s">
        <v>22</v>
      </c>
    </row>
    <row r="11" spans="1:14" x14ac:dyDescent="0.4">
      <c r="A11" s="2">
        <v>130.95610952197018</v>
      </c>
      <c r="B11" s="2">
        <v>41.943564592727711</v>
      </c>
      <c r="C11" s="2">
        <v>799</v>
      </c>
      <c r="D11" s="2">
        <v>138.10461489004717</v>
      </c>
      <c r="F11" s="2">
        <v>130.80152158739153</v>
      </c>
      <c r="G11" s="2">
        <v>33.732776804006619</v>
      </c>
      <c r="H11" s="2">
        <v>799</v>
      </c>
      <c r="I11" s="2">
        <v>133.79534405502002</v>
      </c>
      <c r="K11" s="2">
        <v>121.38416174954823</v>
      </c>
      <c r="L11" s="2">
        <v>52.796377327210095</v>
      </c>
      <c r="M11" s="2">
        <v>799</v>
      </c>
      <c r="N11" s="2">
        <v>135.47988524787621</v>
      </c>
    </row>
    <row r="12" spans="1:14" x14ac:dyDescent="0.4">
      <c r="A12" s="2">
        <v>130.49419448475879</v>
      </c>
      <c r="B12" s="2">
        <v>41.268403872745523</v>
      </c>
      <c r="C12" s="2">
        <v>797.39669028738138</v>
      </c>
      <c r="D12" s="2">
        <v>137.62564587199228</v>
      </c>
      <c r="F12" s="2">
        <v>130.3875455318807</v>
      </c>
      <c r="G12" s="2">
        <v>32.939786322939156</v>
      </c>
      <c r="H12" s="2">
        <v>797.41428637162312</v>
      </c>
      <c r="I12" s="2">
        <v>133.29133162605763</v>
      </c>
      <c r="K12" s="2">
        <v>120.86737697906307</v>
      </c>
      <c r="L12" s="2">
        <v>52.205348138666665</v>
      </c>
      <c r="M12" s="2">
        <v>797.43155861424248</v>
      </c>
      <c r="N12" s="2">
        <v>134.990371104356</v>
      </c>
    </row>
    <row r="13" spans="1:14" x14ac:dyDescent="0.4">
      <c r="A13" s="2">
        <v>130.02353457794601</v>
      </c>
      <c r="B13" s="2">
        <v>40.602221817284388</v>
      </c>
      <c r="C13" s="2">
        <v>795.7921889585084</v>
      </c>
      <c r="D13" s="2">
        <v>137.13576150244003</v>
      </c>
      <c r="F13" s="2">
        <v>129.97366238239493</v>
      </c>
      <c r="G13" s="2">
        <v>32.145110815942985</v>
      </c>
      <c r="H13" s="2">
        <v>795.829392234441</v>
      </c>
      <c r="I13" s="2">
        <v>132.78340273234332</v>
      </c>
      <c r="K13" s="2">
        <v>120.35217500047422</v>
      </c>
      <c r="L13" s="2">
        <v>51.612595101699966</v>
      </c>
      <c r="M13" s="2">
        <v>795.86324692313497</v>
      </c>
      <c r="N13" s="2">
        <v>134.49771906946361</v>
      </c>
    </row>
    <row r="14" spans="1:14" x14ac:dyDescent="0.4">
      <c r="A14" s="2">
        <v>129.54921246531106</v>
      </c>
      <c r="B14" s="2">
        <v>39.950261163089863</v>
      </c>
      <c r="C14" s="2">
        <v>794.182957346487</v>
      </c>
      <c r="D14" s="2">
        <v>136.64106029084408</v>
      </c>
      <c r="F14" s="2">
        <v>129.55987115090463</v>
      </c>
      <c r="G14" s="2">
        <v>31.359073104321226</v>
      </c>
      <c r="H14" s="2">
        <v>794.2402149635767</v>
      </c>
      <c r="I14" s="2">
        <v>132.27746338171821</v>
      </c>
      <c r="K14" s="2">
        <v>119.83747929221515</v>
      </c>
      <c r="L14" s="2">
        <v>51.029131713871209</v>
      </c>
      <c r="M14" s="2">
        <v>794.29133929882858</v>
      </c>
      <c r="N14" s="2">
        <v>134.00758193544004</v>
      </c>
    </row>
    <row r="15" spans="1:14" x14ac:dyDescent="0.4">
      <c r="A15" s="2">
        <v>129.07476517150451</v>
      </c>
      <c r="B15" s="2">
        <v>39.308617274546421</v>
      </c>
      <c r="C15" s="2">
        <v>792.56957809302639</v>
      </c>
      <c r="D15" s="2">
        <v>136.1456717706665</v>
      </c>
      <c r="F15" s="2">
        <v>129.14616424588931</v>
      </c>
      <c r="G15" s="2">
        <v>30.582694856799023</v>
      </c>
      <c r="H15" s="2">
        <v>792.64623356501693</v>
      </c>
      <c r="I15" s="2">
        <v>131.77407715947473</v>
      </c>
      <c r="K15" s="2">
        <v>119.32301902032</v>
      </c>
      <c r="L15" s="2">
        <v>50.457457401557065</v>
      </c>
      <c r="M15" s="2">
        <v>792.71498267533252</v>
      </c>
      <c r="N15" s="2">
        <v>133.52120720563241</v>
      </c>
    </row>
    <row r="16" spans="1:14" x14ac:dyDescent="0.4">
      <c r="A16" s="2">
        <v>128.60144336192002</v>
      </c>
      <c r="B16" s="2">
        <v>38.665777771712726</v>
      </c>
      <c r="C16" s="2">
        <v>790.95634407020975</v>
      </c>
      <c r="D16" s="2">
        <v>135.65091022969173</v>
      </c>
      <c r="F16" s="2">
        <v>128.73254193829089</v>
      </c>
      <c r="G16" s="2">
        <v>29.804635529149039</v>
      </c>
      <c r="H16" s="2">
        <v>791.05305007711115</v>
      </c>
      <c r="I16" s="2">
        <v>131.2667967241519</v>
      </c>
      <c r="K16" s="2">
        <v>118.81010741972246</v>
      </c>
      <c r="L16" s="2">
        <v>49.884094574225117</v>
      </c>
      <c r="M16" s="2">
        <v>791.1387348500358</v>
      </c>
      <c r="N16" s="2">
        <v>133.03167189133117</v>
      </c>
    </row>
    <row r="17" spans="1:14" x14ac:dyDescent="0.4">
      <c r="A17" s="2">
        <v>128.12924634198433</v>
      </c>
      <c r="B17" s="2">
        <v>38.021744248795969</v>
      </c>
      <c r="C17" s="2">
        <v>789.34325439613121</v>
      </c>
      <c r="D17" s="2">
        <v>135.15678748607004</v>
      </c>
      <c r="F17" s="2">
        <v>128.31900501579909</v>
      </c>
      <c r="G17" s="2">
        <v>29.02489514579851</v>
      </c>
      <c r="H17" s="2">
        <v>789.46066552272225</v>
      </c>
      <c r="I17" s="2">
        <v>130.75565010178499</v>
      </c>
      <c r="K17" s="2">
        <v>118.29874711598438</v>
      </c>
      <c r="L17" s="2">
        <v>49.309041875228786</v>
      </c>
      <c r="M17" s="2">
        <v>789.5625960671432</v>
      </c>
      <c r="N17" s="2">
        <v>132.53898008452524</v>
      </c>
    </row>
    <row r="18" spans="1:14" x14ac:dyDescent="0.4">
      <c r="A18" s="2">
        <v>127.65817512196041</v>
      </c>
      <c r="B18" s="2">
        <v>37.376520665378905</v>
      </c>
      <c r="C18" s="2">
        <v>787.73031416123433</v>
      </c>
      <c r="D18" s="2">
        <v>134.66331701590317</v>
      </c>
      <c r="F18" s="2">
        <v>127.90555491252856</v>
      </c>
      <c r="G18" s="2">
        <v>28.243474993054832</v>
      </c>
      <c r="H18" s="2">
        <v>787.8690834867682</v>
      </c>
      <c r="I18" s="2">
        <v>130.24066736191091</v>
      </c>
      <c r="K18" s="2">
        <v>117.78894287981035</v>
      </c>
      <c r="L18" s="2">
        <v>48.732300396927059</v>
      </c>
      <c r="M18" s="2">
        <v>787.98657330588549</v>
      </c>
      <c r="N18" s="2">
        <v>132.04313925512963</v>
      </c>
    </row>
    <row r="19" spans="1:14" x14ac:dyDescent="0.4">
      <c r="A19" s="2">
        <v>127.18822878727853</v>
      </c>
      <c r="B19" s="2">
        <v>36.730108391192942</v>
      </c>
      <c r="C19" s="2">
        <v>786.11752201166121</v>
      </c>
      <c r="D19" s="2">
        <v>134.1705101536117</v>
      </c>
      <c r="F19" s="2">
        <v>127.49219232454062</v>
      </c>
      <c r="G19" s="2">
        <v>27.460375009345043</v>
      </c>
      <c r="H19" s="2">
        <v>786.27830478771989</v>
      </c>
      <c r="I19" s="2">
        <v>129.72187889123069</v>
      </c>
      <c r="K19" s="2">
        <v>117.28069741999677</v>
      </c>
      <c r="L19" s="2">
        <v>48.153868953028038</v>
      </c>
      <c r="M19" s="2">
        <v>786.41066733365585</v>
      </c>
      <c r="N19" s="2">
        <v>131.54415619265319</v>
      </c>
    </row>
    <row r="20" spans="1:14" x14ac:dyDescent="0.4">
      <c r="A20" s="2">
        <v>126.71832010007653</v>
      </c>
      <c r="B20" s="2">
        <v>36.092767821973908</v>
      </c>
      <c r="C20" s="2">
        <v>784.50118997385391</v>
      </c>
      <c r="D20" s="2">
        <v>133.67723526213069</v>
      </c>
      <c r="F20" s="2">
        <v>127.07881873155809</v>
      </c>
      <c r="G20" s="2">
        <v>26.681667655315906</v>
      </c>
      <c r="H20" s="2">
        <v>784.68542779788766</v>
      </c>
      <c r="I20" s="2">
        <v>129.20262905213062</v>
      </c>
      <c r="K20" s="2">
        <v>116.77367792973394</v>
      </c>
      <c r="L20" s="2">
        <v>47.577418476145482</v>
      </c>
      <c r="M20" s="2">
        <v>784.83367669981192</v>
      </c>
      <c r="N20" s="2">
        <v>131.04392684959367</v>
      </c>
    </row>
    <row r="21" spans="1:14" x14ac:dyDescent="0.4">
      <c r="A21" s="2">
        <v>126.24706644102278</v>
      </c>
      <c r="B21" s="2">
        <v>35.477416205848584</v>
      </c>
      <c r="C21" s="2">
        <v>782.87666729978002</v>
      </c>
      <c r="D21" s="2">
        <v>133.18204235769417</v>
      </c>
      <c r="F21" s="2">
        <v>126.66511803510554</v>
      </c>
      <c r="G21" s="2">
        <v>25.926183697829828</v>
      </c>
      <c r="H21" s="2">
        <v>783.0814365994587</v>
      </c>
      <c r="I21" s="2">
        <v>128.69316552427159</v>
      </c>
      <c r="K21" s="2">
        <v>116.2653265116474</v>
      </c>
      <c r="L21" s="2">
        <v>47.03067913750553</v>
      </c>
      <c r="M21" s="2">
        <v>783.24652704537311</v>
      </c>
      <c r="N21" s="2">
        <v>130.55667203566659</v>
      </c>
    </row>
    <row r="22" spans="1:14" x14ac:dyDescent="0.4">
      <c r="A22" s="2">
        <v>125.77690932881694</v>
      </c>
      <c r="B22" s="2">
        <v>34.860911031606733</v>
      </c>
      <c r="C22" s="2">
        <v>781.25226432468025</v>
      </c>
      <c r="D22" s="2">
        <v>132.68750805672872</v>
      </c>
      <c r="F22" s="2">
        <v>126.2514902818418</v>
      </c>
      <c r="G22" s="2">
        <v>25.169023503221297</v>
      </c>
      <c r="H22" s="2">
        <v>781.47821787106386</v>
      </c>
      <c r="I22" s="2">
        <v>128.179896234187</v>
      </c>
      <c r="K22" s="2">
        <v>115.75848074317084</v>
      </c>
      <c r="L22" s="2">
        <v>46.482298079371915</v>
      </c>
      <c r="M22" s="2">
        <v>781.65946297373705</v>
      </c>
      <c r="N22" s="2">
        <v>130.06624092216273</v>
      </c>
    </row>
    <row r="23" spans="1:14" x14ac:dyDescent="0.4">
      <c r="A23" s="2">
        <v>125.3078478055604</v>
      </c>
      <c r="B23" s="2">
        <v>34.243253913551101</v>
      </c>
      <c r="C23" s="2">
        <v>779.62798197370785</v>
      </c>
      <c r="D23" s="2">
        <v>132.19364328520047</v>
      </c>
      <c r="F23" s="2">
        <v>125.83793541178586</v>
      </c>
      <c r="G23" s="2">
        <v>24.410186320375743</v>
      </c>
      <c r="H23" s="2">
        <v>779.87577175923059</v>
      </c>
      <c r="I23" s="2">
        <v>127.6628514886704</v>
      </c>
      <c r="K23" s="2">
        <v>115.25314292228261</v>
      </c>
      <c r="L23" s="2">
        <v>45.93227342044004</v>
      </c>
      <c r="M23" s="2">
        <v>780.07248567173224</v>
      </c>
      <c r="N23" s="2">
        <v>129.57264017049738</v>
      </c>
    </row>
    <row r="24" spans="1:14" x14ac:dyDescent="0.4">
      <c r="A24" s="2">
        <v>124.83988111057326</v>
      </c>
      <c r="B24" s="2">
        <v>33.624446727101358</v>
      </c>
      <c r="C24" s="2">
        <v>778.0038218508347</v>
      </c>
      <c r="D24" s="2">
        <v>131.70045904825247</v>
      </c>
      <c r="F24" s="2">
        <v>125.4244544655856</v>
      </c>
      <c r="G24" s="2">
        <v>23.649673424230755</v>
      </c>
      <c r="H24" s="2">
        <v>778.2741026690428</v>
      </c>
      <c r="I24" s="2">
        <v>127.14206416563837</v>
      </c>
      <c r="K24" s="2">
        <v>114.74931632288477</v>
      </c>
      <c r="L24" s="2">
        <v>45.380604351447985</v>
      </c>
      <c r="M24" s="2">
        <v>778.48559940178654</v>
      </c>
      <c r="N24" s="2">
        <v>129.07587867284704</v>
      </c>
    </row>
    <row r="25" spans="1:14" x14ac:dyDescent="0.4">
      <c r="A25" s="2">
        <v>124.37300831205383</v>
      </c>
      <c r="B25" s="2">
        <v>33.004491123819136</v>
      </c>
      <c r="C25" s="2">
        <v>776.37978496084941</v>
      </c>
      <c r="D25" s="2">
        <v>131.20796604156305</v>
      </c>
      <c r="F25" s="2">
        <v>125.01104776356007</v>
      </c>
      <c r="G25" s="2">
        <v>22.887484776664991</v>
      </c>
      <c r="H25" s="2">
        <v>776.67321220293059</v>
      </c>
      <c r="I25" s="2">
        <v>126.61756743204491</v>
      </c>
      <c r="K25" s="2">
        <v>114.24700380690797</v>
      </c>
      <c r="L25" s="2">
        <v>44.827289633631878</v>
      </c>
      <c r="M25" s="2">
        <v>776.89880715003574</v>
      </c>
      <c r="N25" s="2">
        <v>128.5759662053855</v>
      </c>
    </row>
    <row r="26" spans="1:14" x14ac:dyDescent="0.4">
      <c r="A26" s="2">
        <v>123.90671911282156</v>
      </c>
      <c r="B26" s="2">
        <v>32.388409459522023</v>
      </c>
      <c r="C26" s="2">
        <v>774.75415435819173</v>
      </c>
      <c r="D26" s="2">
        <v>130.7156347829069</v>
      </c>
      <c r="F26" s="2">
        <v>124.59771518632557</v>
      </c>
      <c r="G26" s="2">
        <v>22.12361953324276</v>
      </c>
      <c r="H26" s="2">
        <v>775.07310025829952</v>
      </c>
      <c r="I26" s="2">
        <v>126.0893950575138</v>
      </c>
      <c r="K26" s="2">
        <v>113.74620763843987</v>
      </c>
      <c r="L26" s="2">
        <v>44.272327379356142</v>
      </c>
      <c r="M26" s="2">
        <v>775.31211002603914</v>
      </c>
      <c r="N26" s="2">
        <v>128.07291321572063</v>
      </c>
    </row>
    <row r="27" spans="1:14" x14ac:dyDescent="0.4">
      <c r="A27" s="2">
        <v>123.43862895496011</v>
      </c>
      <c r="B27" s="2">
        <v>31.799574932399096</v>
      </c>
      <c r="C27" s="2">
        <v>773.11892220429058</v>
      </c>
      <c r="D27" s="2">
        <v>130.2209429557694</v>
      </c>
      <c r="F27" s="2">
        <v>124.18340304479302</v>
      </c>
      <c r="G27" s="2">
        <v>21.387582624556117</v>
      </c>
      <c r="H27" s="2">
        <v>773.46026360845929</v>
      </c>
      <c r="I27" s="2">
        <v>125.57282839597002</v>
      </c>
      <c r="K27" s="2">
        <v>113.24461565203218</v>
      </c>
      <c r="L27" s="2">
        <v>43.743831701121394</v>
      </c>
      <c r="M27" s="2">
        <v>773.71671455954856</v>
      </c>
      <c r="N27" s="2">
        <v>127.58123984815282</v>
      </c>
    </row>
    <row r="28" spans="1:14" x14ac:dyDescent="0.4">
      <c r="A28" s="2">
        <v>122.97160478045211</v>
      </c>
      <c r="B28" s="2">
        <v>31.209625855974934</v>
      </c>
      <c r="C28" s="2">
        <v>771.48378614063677</v>
      </c>
      <c r="D28" s="2">
        <v>129.72693749127305</v>
      </c>
      <c r="F28" s="2">
        <v>123.76909887244987</v>
      </c>
      <c r="G28" s="2">
        <v>20.651283695859675</v>
      </c>
      <c r="H28" s="2">
        <v>771.84752992585129</v>
      </c>
      <c r="I28" s="2">
        <v>125.05328746670106</v>
      </c>
      <c r="K28" s="2">
        <v>112.74392412522361</v>
      </c>
      <c r="L28" s="2">
        <v>43.220616121355789</v>
      </c>
      <c r="M28" s="2">
        <v>772.11923342093132</v>
      </c>
      <c r="N28" s="2">
        <v>127.08994427878342</v>
      </c>
    </row>
    <row r="29" spans="1:14" x14ac:dyDescent="0.4">
      <c r="A29" s="2">
        <v>122.50564570634685</v>
      </c>
      <c r="B29" s="2">
        <v>30.618564131292459</v>
      </c>
      <c r="C29" s="2">
        <v>769.84874958497426</v>
      </c>
      <c r="D29" s="2">
        <v>129.23362875607467</v>
      </c>
      <c r="F29" s="2">
        <v>123.35402805236953</v>
      </c>
      <c r="G29" s="2">
        <v>19.934761660394031</v>
      </c>
      <c r="H29" s="2">
        <v>770.22612260031326</v>
      </c>
      <c r="I29" s="2">
        <v>124.54100332698454</v>
      </c>
      <c r="K29" s="2">
        <v>112.24469625088189</v>
      </c>
      <c r="L29" s="2">
        <v>42.695798457417652</v>
      </c>
      <c r="M29" s="2">
        <v>770.52181963410919</v>
      </c>
      <c r="N29" s="2">
        <v>126.59547698566422</v>
      </c>
    </row>
    <row r="30" spans="1:14" x14ac:dyDescent="0.4">
      <c r="A30" s="2">
        <v>122.04074967151277</v>
      </c>
      <c r="B30" s="2">
        <v>30.026390148719713</v>
      </c>
      <c r="C30" s="2">
        <v>768.21381174249768</v>
      </c>
      <c r="D30" s="2">
        <v>128.74102573937606</v>
      </c>
      <c r="F30" s="2">
        <v>122.93894626762686</v>
      </c>
      <c r="G30" s="2">
        <v>19.21837999087812</v>
      </c>
      <c r="H30" s="2">
        <v>768.60464701481806</v>
      </c>
      <c r="I30" s="2">
        <v>124.02594432859901</v>
      </c>
      <c r="K30" s="2">
        <v>111.74693440727293</v>
      </c>
      <c r="L30" s="2">
        <v>42.16937667711322</v>
      </c>
      <c r="M30" s="2">
        <v>768.92447618005417</v>
      </c>
      <c r="N30" s="2">
        <v>126.09784880156293</v>
      </c>
    </row>
    <row r="31" spans="1:14" x14ac:dyDescent="0.4">
      <c r="A31" s="2">
        <v>121.57691534938436</v>
      </c>
      <c r="B31" s="2">
        <v>29.433105202115527</v>
      </c>
      <c r="C31" s="2">
        <v>766.57897424158614</v>
      </c>
      <c r="D31" s="2">
        <v>128.24913807838738</v>
      </c>
      <c r="F31" s="2">
        <v>122.52391914693483</v>
      </c>
      <c r="G31" s="2">
        <v>18.500410006085446</v>
      </c>
      <c r="H31" s="2">
        <v>766.98386058831909</v>
      </c>
      <c r="I31" s="2">
        <v>123.5072598253994</v>
      </c>
      <c r="K31" s="2">
        <v>111.2506410400573</v>
      </c>
      <c r="L31" s="2">
        <v>41.6413488180862</v>
      </c>
      <c r="M31" s="2">
        <v>767.32720615406072</v>
      </c>
      <c r="N31" s="2">
        <v>125.59707188378577</v>
      </c>
    </row>
    <row r="32" spans="1:14" x14ac:dyDescent="0.4">
      <c r="A32" s="2">
        <v>121.1140313112079</v>
      </c>
      <c r="B32" s="2">
        <v>28.839847323643994</v>
      </c>
      <c r="C32" s="2">
        <v>764.94387108342812</v>
      </c>
      <c r="D32" s="2">
        <v>127.75785769632695</v>
      </c>
      <c r="F32" s="2">
        <v>122.10894586379952</v>
      </c>
      <c r="G32" s="2">
        <v>17.780850961017208</v>
      </c>
      <c r="H32" s="2">
        <v>765.36376253370986</v>
      </c>
      <c r="I32" s="2">
        <v>122.9849829847154</v>
      </c>
      <c r="K32" s="2">
        <v>110.75581843789496</v>
      </c>
      <c r="L32" s="2">
        <v>41.111712751717391</v>
      </c>
      <c r="M32" s="2">
        <v>765.73001210982545</v>
      </c>
      <c r="N32" s="2">
        <v>125.09315947402808</v>
      </c>
    </row>
    <row r="33" spans="1:14" x14ac:dyDescent="0.4">
      <c r="A33" s="2">
        <v>120.64906291224227</v>
      </c>
      <c r="B33" s="2">
        <v>28.277667374071441</v>
      </c>
      <c r="C33" s="2">
        <v>763.29839834359484</v>
      </c>
      <c r="D33" s="2">
        <v>127.26395052207435</v>
      </c>
      <c r="F33" s="2">
        <v>121.69280453822307</v>
      </c>
      <c r="G33" s="2">
        <v>17.084061247239887</v>
      </c>
      <c r="H33" s="2">
        <v>763.73409662023585</v>
      </c>
      <c r="I33" s="2">
        <v>122.47113452241851</v>
      </c>
      <c r="K33" s="2">
        <v>110.24034942305664</v>
      </c>
      <c r="L33" s="2">
        <v>40.622522662956797</v>
      </c>
      <c r="M33" s="2">
        <v>764.12668443561847</v>
      </c>
      <c r="N33" s="2">
        <v>124.58973220591236</v>
      </c>
    </row>
    <row r="34" spans="1:14" x14ac:dyDescent="0.4">
      <c r="A34" s="2">
        <v>120.18512860399269</v>
      </c>
      <c r="B34" s="2">
        <v>27.714408915147899</v>
      </c>
      <c r="C34" s="2">
        <v>761.65300042526292</v>
      </c>
      <c r="D34" s="2">
        <v>126.77075360720276</v>
      </c>
      <c r="F34" s="2">
        <v>121.27635411895865</v>
      </c>
      <c r="G34" s="2">
        <v>16.392738325412239</v>
      </c>
      <c r="H34" s="2">
        <v>762.10212642343333</v>
      </c>
      <c r="I34" s="2">
        <v>121.95715062737115</v>
      </c>
      <c r="K34" s="2">
        <v>109.72059052208921</v>
      </c>
      <c r="L34" s="2">
        <v>40.152890275041798</v>
      </c>
      <c r="M34" s="2">
        <v>762.51867430381776</v>
      </c>
      <c r="N34" s="2">
        <v>124.09005839763586</v>
      </c>
    </row>
    <row r="35" spans="1:14" x14ac:dyDescent="0.4">
      <c r="A35" s="2">
        <v>119.72222763822559</v>
      </c>
      <c r="B35" s="2">
        <v>27.150074046887639</v>
      </c>
      <c r="C35" s="2">
        <v>760.00768302071106</v>
      </c>
      <c r="D35" s="2">
        <v>126.27827680959953</v>
      </c>
      <c r="F35" s="2">
        <v>120.85994583109671</v>
      </c>
      <c r="G35" s="2">
        <v>15.699825793463468</v>
      </c>
      <c r="H35" s="2">
        <v>760.47081838708368</v>
      </c>
      <c r="I35" s="2">
        <v>121.43958119896338</v>
      </c>
      <c r="K35" s="2">
        <v>109.20215912418344</v>
      </c>
      <c r="L35" s="2">
        <v>39.681789129756694</v>
      </c>
      <c r="M35" s="2">
        <v>760.91066537891561</v>
      </c>
      <c r="N35" s="2">
        <v>123.58716496556376</v>
      </c>
    </row>
    <row r="36" spans="1:14" x14ac:dyDescent="0.4">
      <c r="A36" s="2">
        <v>119.26035730476875</v>
      </c>
      <c r="B36" s="2">
        <v>26.584662454866901</v>
      </c>
      <c r="C36" s="2">
        <v>758.36244473064028</v>
      </c>
      <c r="D36" s="2">
        <v>125.78652776950412</v>
      </c>
      <c r="F36" s="2">
        <v>120.4435791834815</v>
      </c>
      <c r="G36" s="2">
        <v>15.005324048845885</v>
      </c>
      <c r="H36" s="2">
        <v>758.84017518480232</v>
      </c>
      <c r="I36" s="2">
        <v>120.91846063516623</v>
      </c>
      <c r="K36" s="2">
        <v>108.68505678194644</v>
      </c>
      <c r="L36" s="2">
        <v>39.209217058593993</v>
      </c>
      <c r="M36" s="2">
        <v>759.30266127792879</v>
      </c>
      <c r="N36" s="2">
        <v>123.08106154362427</v>
      </c>
    </row>
    <row r="37" spans="1:14" x14ac:dyDescent="0.4">
      <c r="A37" s="2">
        <v>118.79951577095599</v>
      </c>
      <c r="B37" s="2">
        <v>26.018174849221694</v>
      </c>
      <c r="C37" s="2">
        <v>756.71728701834616</v>
      </c>
      <c r="D37" s="2">
        <v>125.29551493126569</v>
      </c>
      <c r="F37" s="2">
        <v>120.02725423256955</v>
      </c>
      <c r="G37" s="2">
        <v>14.309234340200305</v>
      </c>
      <c r="H37" s="2">
        <v>757.21020143490148</v>
      </c>
      <c r="I37" s="2">
        <v>120.39382512326024</v>
      </c>
      <c r="K37" s="2">
        <v>108.16928408627538</v>
      </c>
      <c r="L37" s="2">
        <v>38.735170999746245</v>
      </c>
      <c r="M37" s="2">
        <v>757.69466243266402</v>
      </c>
      <c r="N37" s="2">
        <v>122.57175804036248</v>
      </c>
    </row>
    <row r="38" spans="1:14" x14ac:dyDescent="0.4">
      <c r="A38" s="2">
        <v>118.33382856789952</v>
      </c>
      <c r="B38" s="2">
        <v>25.456960215557885</v>
      </c>
      <c r="C38" s="2">
        <v>755.07172186777871</v>
      </c>
      <c r="D38" s="2">
        <v>124.79838416397966</v>
      </c>
      <c r="F38" s="2">
        <v>119.61096956423775</v>
      </c>
      <c r="G38" s="2">
        <v>13.61155544114856</v>
      </c>
      <c r="H38" s="2">
        <v>755.5808959191005</v>
      </c>
      <c r="I38" s="2">
        <v>119.86571009155382</v>
      </c>
      <c r="K38" s="2">
        <v>107.65484280012402</v>
      </c>
      <c r="L38" s="2">
        <v>38.259648950321605</v>
      </c>
      <c r="M38" s="2">
        <v>756.08667276021993</v>
      </c>
      <c r="N38" s="2">
        <v>122.05926672298489</v>
      </c>
    </row>
    <row r="39" spans="1:14" x14ac:dyDescent="0.4">
      <c r="A39" s="2">
        <v>117.85727077510445</v>
      </c>
      <c r="B39" s="2">
        <v>24.936233073148514</v>
      </c>
      <c r="C39" s="2">
        <v>753.41596983180784</v>
      </c>
      <c r="D39" s="2">
        <v>124.28837698685957</v>
      </c>
      <c r="F39" s="2">
        <v>119.19335991201937</v>
      </c>
      <c r="G39" s="2">
        <v>12.932376684367995</v>
      </c>
      <c r="H39" s="2">
        <v>753.94420294783822</v>
      </c>
      <c r="I39" s="2">
        <v>119.3435259413865</v>
      </c>
      <c r="K39" s="2">
        <v>107.1410924663349</v>
      </c>
      <c r="L39" s="2">
        <v>37.793927184775612</v>
      </c>
      <c r="M39" s="2">
        <v>754.47568305501613</v>
      </c>
      <c r="N39" s="2">
        <v>121.54952494225257</v>
      </c>
    </row>
    <row r="40" spans="1:14" x14ac:dyDescent="0.4">
      <c r="A40" s="2">
        <v>117.38158974211174</v>
      </c>
      <c r="B40" s="2">
        <v>24.415910021123594</v>
      </c>
      <c r="C40" s="2">
        <v>751.75981931407648</v>
      </c>
      <c r="D40" s="2">
        <v>123.77897357390327</v>
      </c>
      <c r="F40" s="2">
        <v>118.77502430783746</v>
      </c>
      <c r="G40" s="2">
        <v>12.262743622179471</v>
      </c>
      <c r="H40" s="2">
        <v>752.30369390554267</v>
      </c>
      <c r="I40" s="2">
        <v>118.82305051025594</v>
      </c>
      <c r="K40" s="2">
        <v>106.6273052903454</v>
      </c>
      <c r="L40" s="2">
        <v>37.350268033180171</v>
      </c>
      <c r="M40" s="2">
        <v>752.85840374571887</v>
      </c>
      <c r="N40" s="2">
        <v>121.04893282950168</v>
      </c>
    </row>
    <row r="41" spans="1:14" x14ac:dyDescent="0.4">
      <c r="A41" s="2">
        <v>116.90692135551923</v>
      </c>
      <c r="B41" s="2">
        <v>23.894539112809468</v>
      </c>
      <c r="C41" s="2">
        <v>750.10371230369094</v>
      </c>
      <c r="D41" s="2">
        <v>123.27033086742455</v>
      </c>
      <c r="F41" s="2">
        <v>118.35671512345276</v>
      </c>
      <c r="G41" s="2">
        <v>11.591518236582637</v>
      </c>
      <c r="H41" s="2">
        <v>750.66382795101515</v>
      </c>
      <c r="I41" s="2">
        <v>118.29910476424271</v>
      </c>
      <c r="K41" s="2">
        <v>106.11480529065327</v>
      </c>
      <c r="L41" s="2">
        <v>36.905176609747343</v>
      </c>
      <c r="M41" s="2">
        <v>751.24110900777373</v>
      </c>
      <c r="N41" s="2">
        <v>120.54513473317014</v>
      </c>
    </row>
    <row r="42" spans="1:14" x14ac:dyDescent="0.4">
      <c r="A42" s="2">
        <v>116.43326137133901</v>
      </c>
      <c r="B42" s="2">
        <v>23.372119040833383</v>
      </c>
      <c r="C42" s="2">
        <v>748.44764517230476</v>
      </c>
      <c r="D42" s="2">
        <v>122.76245455547313</v>
      </c>
      <c r="F42" s="2">
        <v>117.93843120872104</v>
      </c>
      <c r="G42" s="2">
        <v>10.918700224540466</v>
      </c>
      <c r="H42" s="2">
        <v>749.02460690481541</v>
      </c>
      <c r="I42" s="2">
        <v>117.77172526046849</v>
      </c>
      <c r="K42" s="2">
        <v>105.60359412103588</v>
      </c>
      <c r="L42" s="2">
        <v>36.458650555048251</v>
      </c>
      <c r="M42" s="2">
        <v>749.62380396097353</v>
      </c>
      <c r="N42" s="2">
        <v>120.03814306136763</v>
      </c>
    </row>
    <row r="43" spans="1:14" x14ac:dyDescent="0.4">
      <c r="A43" s="2">
        <v>115.96060672224527</v>
      </c>
      <c r="B43" s="2">
        <v>22.848649720846311</v>
      </c>
      <c r="C43" s="2">
        <v>746.79161796136759</v>
      </c>
      <c r="D43" s="2">
        <v>122.25535145124779</v>
      </c>
      <c r="F43" s="2">
        <v>117.52017260597593</v>
      </c>
      <c r="G43" s="2">
        <v>10.244291125072991</v>
      </c>
      <c r="H43" s="2">
        <v>747.38603701468548</v>
      </c>
      <c r="I43" s="2">
        <v>117.24095111724164</v>
      </c>
      <c r="K43" s="2">
        <v>105.09367161353929</v>
      </c>
      <c r="L43" s="2">
        <v>36.01068590191943</v>
      </c>
      <c r="M43" s="2">
        <v>748.00648776204559</v>
      </c>
      <c r="N43" s="2">
        <v>119.52796960391903</v>
      </c>
    </row>
    <row r="44" spans="1:14" x14ac:dyDescent="0.4">
      <c r="A44" s="2">
        <v>115.48895684509561</v>
      </c>
      <c r="B44" s="2">
        <v>22.324133809949743</v>
      </c>
      <c r="C44" s="2">
        <v>745.13563936965647</v>
      </c>
      <c r="D44" s="2">
        <v>121.7490309146397</v>
      </c>
      <c r="F44" s="2">
        <v>117.10193742462231</v>
      </c>
      <c r="G44" s="2">
        <v>9.5682893291219031</v>
      </c>
      <c r="H44" s="2">
        <v>745.74811682213021</v>
      </c>
      <c r="I44" s="2">
        <v>116.70682005486243</v>
      </c>
      <c r="K44" s="2">
        <v>104.5850391990119</v>
      </c>
      <c r="L44" s="2">
        <v>35.561280060184657</v>
      </c>
      <c r="M44" s="2">
        <v>746.38916435410113</v>
      </c>
      <c r="N44" s="2">
        <v>119.01462892370716</v>
      </c>
    </row>
    <row r="45" spans="1:14" x14ac:dyDescent="0.4">
      <c r="A45" s="2">
        <v>115.01558123079583</v>
      </c>
      <c r="B45" s="2">
        <v>21.829010326268062</v>
      </c>
      <c r="C45" s="2">
        <v>743.47115397486812</v>
      </c>
      <c r="D45" s="2">
        <v>121.24054079269209</v>
      </c>
      <c r="F45" s="2">
        <v>116.68228401225856</v>
      </c>
      <c r="G45" s="2">
        <v>8.9075144479616952</v>
      </c>
      <c r="H45" s="2">
        <v>744.1044320186852</v>
      </c>
      <c r="I45" s="2">
        <v>116.17679042613734</v>
      </c>
      <c r="K45" s="2">
        <v>104.07747274639436</v>
      </c>
      <c r="L45" s="2">
        <v>35.115291962374997</v>
      </c>
      <c r="M45" s="2">
        <v>744.7706082312834</v>
      </c>
      <c r="N45" s="2">
        <v>118.50070950965984</v>
      </c>
    </row>
    <row r="46" spans="1:14" x14ac:dyDescent="0.4">
      <c r="A46" s="2">
        <v>114.54294598529644</v>
      </c>
      <c r="B46" s="2">
        <v>21.335581935357013</v>
      </c>
      <c r="C46" s="2">
        <v>741.80592339487009</v>
      </c>
      <c r="D46" s="2">
        <v>120.73256176817804</v>
      </c>
      <c r="F46" s="2">
        <v>116.26143160174267</v>
      </c>
      <c r="G46" s="2">
        <v>8.2592938075223472</v>
      </c>
      <c r="H46" s="2">
        <v>742.45598585824098</v>
      </c>
      <c r="I46" s="2">
        <v>115.64964356161217</v>
      </c>
      <c r="K46" s="2">
        <v>103.56979533124802</v>
      </c>
      <c r="L46" s="2">
        <v>34.6974823525875</v>
      </c>
      <c r="M46" s="2">
        <v>743.14453865040889</v>
      </c>
      <c r="N46" s="2">
        <v>117.99928122959</v>
      </c>
    </row>
    <row r="47" spans="1:14" x14ac:dyDescent="0.4">
      <c r="A47" s="2">
        <v>114.0712934146275</v>
      </c>
      <c r="B47" s="2">
        <v>20.841136790045866</v>
      </c>
      <c r="C47" s="2">
        <v>740.14072083759311</v>
      </c>
      <c r="D47" s="2">
        <v>120.22536616949864</v>
      </c>
      <c r="F47" s="2">
        <v>115.84058659045157</v>
      </c>
      <c r="G47" s="2">
        <v>7.6094749079474013</v>
      </c>
      <c r="H47" s="2">
        <v>740.80816651603129</v>
      </c>
      <c r="I47" s="2">
        <v>115.11915139606532</v>
      </c>
      <c r="K47" s="2">
        <v>103.06336354113988</v>
      </c>
      <c r="L47" s="2">
        <v>34.278272194944734</v>
      </c>
      <c r="M47" s="2">
        <v>741.51843962460521</v>
      </c>
      <c r="N47" s="2">
        <v>117.49467064571985</v>
      </c>
    </row>
    <row r="48" spans="1:14" x14ac:dyDescent="0.4">
      <c r="A48" s="2">
        <v>113.60061884796819</v>
      </c>
      <c r="B48" s="2">
        <v>20.345673133473795</v>
      </c>
      <c r="C48" s="2">
        <v>738.47554230426363</v>
      </c>
      <c r="D48" s="2">
        <v>119.71895849615036</v>
      </c>
      <c r="F48" s="2">
        <v>115.41974726024691</v>
      </c>
      <c r="G48" s="2">
        <v>6.95805681523413</v>
      </c>
      <c r="H48" s="2">
        <v>739.16097505552318</v>
      </c>
      <c r="I48" s="2">
        <v>114.58535265173836</v>
      </c>
      <c r="K48" s="2">
        <v>102.5581791540834</v>
      </c>
      <c r="L48" s="2">
        <v>33.857658910733619</v>
      </c>
      <c r="M48" s="2">
        <v>739.89231752693206</v>
      </c>
      <c r="N48" s="2">
        <v>116.98689292155326</v>
      </c>
    </row>
    <row r="49" spans="1:14" x14ac:dyDescent="0.4">
      <c r="A49" s="2">
        <v>113.13091869894635</v>
      </c>
      <c r="B49" s="2">
        <v>19.849190271878285</v>
      </c>
      <c r="C49" s="2">
        <v>736.81038710729513</v>
      </c>
      <c r="D49" s="2">
        <v>119.21334428084975</v>
      </c>
      <c r="F49" s="2">
        <v>114.99891362608871</v>
      </c>
      <c r="G49" s="2">
        <v>6.3050411974897571</v>
      </c>
      <c r="H49" s="2">
        <v>737.51441905390038</v>
      </c>
      <c r="I49" s="2">
        <v>114.04828926129686</v>
      </c>
      <c r="K49" s="2">
        <v>102.05424168101288</v>
      </c>
      <c r="L49" s="2">
        <v>33.43563801825421</v>
      </c>
      <c r="M49" s="2">
        <v>738.26617125925213</v>
      </c>
      <c r="N49" s="2">
        <v>116.47596210387283</v>
      </c>
    </row>
    <row r="50" spans="1:14" x14ac:dyDescent="0.4">
      <c r="A50" s="2">
        <v>112.66219248344788</v>
      </c>
      <c r="B50" s="2">
        <v>19.351690753846825</v>
      </c>
      <c r="C50" s="2">
        <v>735.14526541039231</v>
      </c>
      <c r="D50" s="2">
        <v>118.70853225791598</v>
      </c>
      <c r="F50" s="2">
        <v>114.57808341748328</v>
      </c>
      <c r="G50" s="2">
        <v>5.6504261321346476</v>
      </c>
      <c r="H50" s="2">
        <v>735.86849696235413</v>
      </c>
      <c r="I50" s="2">
        <v>113.50800125354677</v>
      </c>
      <c r="K50" s="2">
        <v>101.55155204794045</v>
      </c>
      <c r="L50" s="2">
        <v>33.012206190524239</v>
      </c>
      <c r="M50" s="2">
        <v>736.64000391479067</v>
      </c>
      <c r="N50" s="2">
        <v>115.96189482161218</v>
      </c>
    </row>
    <row r="51" spans="1:14" x14ac:dyDescent="0.4">
      <c r="A51" s="2">
        <v>112.19187214777857</v>
      </c>
      <c r="B51" s="2">
        <v>18.883141615435207</v>
      </c>
      <c r="C51" s="2">
        <v>733.4722432950872</v>
      </c>
      <c r="D51" s="2">
        <v>118.20173357241538</v>
      </c>
      <c r="F51" s="2">
        <v>114.15575691168388</v>
      </c>
      <c r="G51" s="2">
        <v>5.0086805580933813</v>
      </c>
      <c r="H51" s="2">
        <v>734.21796886396294</v>
      </c>
      <c r="I51" s="2">
        <v>112.9705405121374</v>
      </c>
      <c r="K51" s="2">
        <v>101.05011216596321</v>
      </c>
      <c r="L51" s="2">
        <v>32.587360918961068</v>
      </c>
      <c r="M51" s="2">
        <v>735.01382171217369</v>
      </c>
      <c r="N51" s="2">
        <v>115.44470986512202</v>
      </c>
    </row>
    <row r="52" spans="1:14" x14ac:dyDescent="0.4">
      <c r="A52" s="2">
        <v>111.7222590022229</v>
      </c>
      <c r="B52" s="2">
        <v>18.416464341250204</v>
      </c>
      <c r="C52" s="2">
        <v>731.79846676060504</v>
      </c>
      <c r="D52" s="2">
        <v>117.69546135090476</v>
      </c>
      <c r="F52" s="2">
        <v>113.73168992766631</v>
      </c>
      <c r="G52" s="2">
        <v>4.3853108700796639</v>
      </c>
      <c r="H52" s="2">
        <v>732.56081027610128</v>
      </c>
      <c r="I52" s="2">
        <v>112.43843076756075</v>
      </c>
      <c r="K52" s="2">
        <v>100.54867778870674</v>
      </c>
      <c r="L52" s="2">
        <v>32.194886331821195</v>
      </c>
      <c r="M52" s="2">
        <v>733.37952678874842</v>
      </c>
      <c r="N52" s="2">
        <v>114.94238497828249</v>
      </c>
    </row>
    <row r="53" spans="1:14" x14ac:dyDescent="0.4">
      <c r="A53" s="2">
        <v>111.25359714896187</v>
      </c>
      <c r="B53" s="2">
        <v>17.948798325586765</v>
      </c>
      <c r="C53" s="2">
        <v>730.12470510393871</v>
      </c>
      <c r="D53" s="2">
        <v>117.18999035470965</v>
      </c>
      <c r="F53" s="2">
        <v>113.30726426832177</v>
      </c>
      <c r="G53" s="2">
        <v>3.7844377559444098</v>
      </c>
      <c r="H53" s="2">
        <v>730.89543106746362</v>
      </c>
      <c r="I53" s="2">
        <v>111.91481929809393</v>
      </c>
      <c r="K53" s="2">
        <v>100.04843591773488</v>
      </c>
      <c r="L53" s="2">
        <v>31.801327644662479</v>
      </c>
      <c r="M53" s="2">
        <v>731.74512169428499</v>
      </c>
      <c r="N53" s="2">
        <v>114.43706561090009</v>
      </c>
    </row>
    <row r="54" spans="1:14" x14ac:dyDescent="0.4">
      <c r="A54" s="2">
        <v>110.78588149908157</v>
      </c>
      <c r="B54" s="2">
        <v>17.480141337783593</v>
      </c>
      <c r="C54" s="2">
        <v>728.45095359651259</v>
      </c>
      <c r="D54" s="2">
        <v>116.68532391096377</v>
      </c>
      <c r="F54" s="2">
        <v>112.8828469111791</v>
      </c>
      <c r="G54" s="2">
        <v>3.1820623806572641</v>
      </c>
      <c r="H54" s="2">
        <v>729.23059973356283</v>
      </c>
      <c r="I54" s="2">
        <v>111.38802259057573</v>
      </c>
      <c r="K54" s="2">
        <v>99.549398858480572</v>
      </c>
      <c r="L54" s="2">
        <v>31.406392547855759</v>
      </c>
      <c r="M54" s="2">
        <v>730.11068288035608</v>
      </c>
      <c r="N54" s="2">
        <v>113.92861533955578</v>
      </c>
    </row>
    <row r="55" spans="1:14" x14ac:dyDescent="0.4">
      <c r="A55" s="2">
        <v>110.31910827043419</v>
      </c>
      <c r="B55" s="2">
        <v>17.010492379640098</v>
      </c>
      <c r="C55" s="2">
        <v>726.77721160405474</v>
      </c>
      <c r="D55" s="2">
        <v>116.18146662687123</v>
      </c>
      <c r="F55" s="2">
        <v>112.45843460800336</v>
      </c>
      <c r="G55" s="2">
        <v>2.5781828003147069</v>
      </c>
      <c r="H55" s="2">
        <v>727.56631335701718</v>
      </c>
      <c r="I55" s="2">
        <v>110.85807810980927</v>
      </c>
      <c r="K55" s="2">
        <v>99.05156628435175</v>
      </c>
      <c r="L55" s="2">
        <v>31.010076444710094</v>
      </c>
      <c r="M55" s="2">
        <v>728.47621025513376</v>
      </c>
      <c r="N55" s="2">
        <v>113.41705090886799</v>
      </c>
    </row>
    <row r="56" spans="1:14" x14ac:dyDescent="0.4">
      <c r="A56" s="2">
        <v>109.85327701336772</v>
      </c>
      <c r="B56" s="2">
        <v>16.539853769379377</v>
      </c>
      <c r="C56" s="2">
        <v>725.10349028392363</v>
      </c>
      <c r="D56" s="2">
        <v>115.6784265721289</v>
      </c>
      <c r="F56" s="2">
        <v>112.03402411055845</v>
      </c>
      <c r="G56" s="2">
        <v>1.9727970710132681</v>
      </c>
      <c r="H56" s="2">
        <v>725.90256902044496</v>
      </c>
      <c r="I56" s="2">
        <v>110.32502425819671</v>
      </c>
      <c r="K56" s="2">
        <v>98.554938645521588</v>
      </c>
      <c r="L56" s="2">
        <v>30.612375329919004</v>
      </c>
      <c r="M56" s="2">
        <v>726.84170587756876</v>
      </c>
      <c r="N56" s="2">
        <v>112.9023909845171</v>
      </c>
    </row>
    <row r="57" spans="1:14" x14ac:dyDescent="0.4">
      <c r="A57" s="2">
        <v>109.38589087154867</v>
      </c>
      <c r="B57" s="2">
        <v>16.098655510959922</v>
      </c>
      <c r="C57" s="2">
        <v>723.42222144983293</v>
      </c>
      <c r="D57" s="2">
        <v>115.17348110983031</v>
      </c>
      <c r="F57" s="2">
        <v>111.60798312477104</v>
      </c>
      <c r="G57" s="2">
        <v>1.3800595477977637</v>
      </c>
      <c r="H57" s="2">
        <v>724.23475991873693</v>
      </c>
      <c r="I57" s="2">
        <v>109.79448103215773</v>
      </c>
      <c r="K57" s="2">
        <v>98.053370459452438</v>
      </c>
      <c r="L57" s="2">
        <v>30.22050945359932</v>
      </c>
      <c r="M57" s="2">
        <v>725.20739287250365</v>
      </c>
      <c r="N57" s="2">
        <v>112.38283379788624</v>
      </c>
    </row>
    <row r="58" spans="1:14" x14ac:dyDescent="0.4">
      <c r="A58" s="2">
        <v>108.91926001105591</v>
      </c>
      <c r="B58" s="2">
        <v>15.658495989020977</v>
      </c>
      <c r="C58" s="2">
        <v>721.74044586781997</v>
      </c>
      <c r="D58" s="2">
        <v>114.66916296944484</v>
      </c>
      <c r="F58" s="2">
        <v>111.18000263744518</v>
      </c>
      <c r="G58" s="2">
        <v>0.80260605789103323</v>
      </c>
      <c r="H58" s="2">
        <v>722.56201989220335</v>
      </c>
      <c r="I58" s="2">
        <v>109.26745668720112</v>
      </c>
      <c r="K58" s="2">
        <v>97.531560187586351</v>
      </c>
      <c r="L58" s="2">
        <v>29.881167046061535</v>
      </c>
      <c r="M58" s="2">
        <v>723.56762412063574</v>
      </c>
      <c r="N58" s="2">
        <v>111.8698641287574</v>
      </c>
    </row>
    <row r="59" spans="1:14" x14ac:dyDescent="0.4">
      <c r="A59" s="2">
        <v>108.45354787326637</v>
      </c>
      <c r="B59" s="2">
        <v>15.217372491557605</v>
      </c>
      <c r="C59" s="2">
        <v>720.05867423368295</v>
      </c>
      <c r="D59" s="2">
        <v>114.16565910101968</v>
      </c>
      <c r="F59" s="2">
        <v>110.75201084575944</v>
      </c>
      <c r="G59" s="2">
        <v>0.22363875591379667</v>
      </c>
      <c r="H59" s="2">
        <v>720.8898057447592</v>
      </c>
      <c r="I59" s="2">
        <v>108.73734150254803</v>
      </c>
      <c r="K59" s="2">
        <v>97.010773627470925</v>
      </c>
      <c r="L59" s="2">
        <v>29.544852783857237</v>
      </c>
      <c r="M59" s="2">
        <v>721.92686268628518</v>
      </c>
      <c r="N59" s="2">
        <v>111.35604869904782</v>
      </c>
    </row>
    <row r="60" spans="1:14" x14ac:dyDescent="0.4">
      <c r="A60" s="2">
        <v>107.98874891742233</v>
      </c>
      <c r="B60" s="2">
        <v>14.77528226835603</v>
      </c>
      <c r="C60" s="2">
        <v>718.37690060534067</v>
      </c>
      <c r="D60" s="2">
        <v>113.66297163592847</v>
      </c>
      <c r="F60" s="2">
        <v>110.32400483687621</v>
      </c>
      <c r="G60" s="2">
        <v>-0.35684354252029493</v>
      </c>
      <c r="H60" s="2">
        <v>719.21811755861631</v>
      </c>
      <c r="I60" s="2">
        <v>108.20417499412972</v>
      </c>
      <c r="K60" s="2">
        <v>96.491091663385689</v>
      </c>
      <c r="L60" s="2">
        <v>29.207299120813261</v>
      </c>
      <c r="M60" s="2">
        <v>720.28600932638517</v>
      </c>
      <c r="N60" s="2">
        <v>110.83909388032447</v>
      </c>
    </row>
    <row r="61" spans="1:14" x14ac:dyDescent="0.4">
      <c r="A61" s="2">
        <v>107.52485950343774</v>
      </c>
      <c r="B61" s="2">
        <v>14.332224304992863</v>
      </c>
      <c r="C61" s="2">
        <v>716.69512530170368</v>
      </c>
      <c r="D61" s="2">
        <v>113.1611046353527</v>
      </c>
      <c r="F61" s="2">
        <v>109.89598405632526</v>
      </c>
      <c r="G61" s="2">
        <v>-0.93883892217486675</v>
      </c>
      <c r="H61" s="2">
        <v>717.54696426464523</v>
      </c>
      <c r="I61" s="2">
        <v>107.66800053177725</v>
      </c>
      <c r="K61" s="2">
        <v>95.972512397160457</v>
      </c>
      <c r="L61" s="2">
        <v>28.868501202254237</v>
      </c>
      <c r="M61" s="2">
        <v>718.64506291848966</v>
      </c>
      <c r="N61" s="2">
        <v>110.31901374325959</v>
      </c>
    </row>
    <row r="62" spans="1:14" x14ac:dyDescent="0.4">
      <c r="A62" s="2">
        <v>107.06187917525646</v>
      </c>
      <c r="B62" s="2">
        <v>13.888200595759592</v>
      </c>
      <c r="C62" s="2">
        <v>715.01336003566598</v>
      </c>
      <c r="D62" s="2">
        <v>112.66006547419002</v>
      </c>
      <c r="F62" s="2">
        <v>109.46794515398341</v>
      </c>
      <c r="G62" s="2">
        <v>-1.522349334461488</v>
      </c>
      <c r="H62" s="2">
        <v>715.8763435987272</v>
      </c>
      <c r="I62" s="2">
        <v>107.12885890359055</v>
      </c>
      <c r="K62" s="2">
        <v>95.455034022114162</v>
      </c>
      <c r="L62" s="2">
        <v>28.528454212304936</v>
      </c>
      <c r="M62" s="2">
        <v>717.00402208374817</v>
      </c>
      <c r="N62" s="2">
        <v>109.79582352413942</v>
      </c>
    </row>
    <row r="63" spans="1:14" x14ac:dyDescent="0.4">
      <c r="A63" s="2">
        <v>106.58640157945409</v>
      </c>
      <c r="B63" s="2">
        <v>13.487650484763506</v>
      </c>
      <c r="C63" s="2">
        <v>713.32422689622467</v>
      </c>
      <c r="D63" s="2">
        <v>112.14443974968567</v>
      </c>
      <c r="F63" s="2">
        <v>109.03796854151037</v>
      </c>
      <c r="G63" s="2">
        <v>-2.0928783119673895</v>
      </c>
      <c r="H63" s="2">
        <v>714.20181014449167</v>
      </c>
      <c r="I63" s="2">
        <v>106.59215239144297</v>
      </c>
      <c r="K63" s="2">
        <v>94.938658337579824</v>
      </c>
      <c r="L63" s="2">
        <v>28.187155679488598</v>
      </c>
      <c r="M63" s="2">
        <v>715.36289669340192</v>
      </c>
      <c r="N63" s="2">
        <v>109.2695431797071</v>
      </c>
    </row>
    <row r="64" spans="1:14" x14ac:dyDescent="0.4">
      <c r="A64" s="2">
        <v>106.10672160415433</v>
      </c>
      <c r="B64" s="2">
        <v>13.092345640204428</v>
      </c>
      <c r="C64" s="2">
        <v>711.63499335458027</v>
      </c>
      <c r="D64" s="2">
        <v>111.62372990411644</v>
      </c>
      <c r="F64" s="2">
        <v>108.60584737369918</v>
      </c>
      <c r="G64" s="2">
        <v>-2.6489254193968961</v>
      </c>
      <c r="H64" s="2">
        <v>712.52289377313684</v>
      </c>
      <c r="I64" s="2">
        <v>106.05840256933151</v>
      </c>
      <c r="K64" s="2">
        <v>94.42320117348234</v>
      </c>
      <c r="L64" s="2">
        <v>27.870333793387104</v>
      </c>
      <c r="M64" s="2">
        <v>713.71664448708782</v>
      </c>
      <c r="N64" s="2">
        <v>108.75424754183339</v>
      </c>
    </row>
    <row r="65" spans="1:14" x14ac:dyDescent="0.4">
      <c r="A65" s="2">
        <v>105.62795477410796</v>
      </c>
      <c r="B65" s="2">
        <v>12.69610287249828</v>
      </c>
      <c r="C65" s="2">
        <v>709.94572507341002</v>
      </c>
      <c r="D65" s="2">
        <v>111.10389148703196</v>
      </c>
      <c r="F65" s="2">
        <v>108.17369106783477</v>
      </c>
      <c r="G65" s="2">
        <v>-3.2064995570923003</v>
      </c>
      <c r="H65" s="2">
        <v>710.84449237752551</v>
      </c>
      <c r="I65" s="2">
        <v>105.52170414032646</v>
      </c>
      <c r="K65" s="2">
        <v>93.908759028517736</v>
      </c>
      <c r="L65" s="2">
        <v>27.559598105033842</v>
      </c>
      <c r="M65" s="2">
        <v>712.06885301414195</v>
      </c>
      <c r="N65" s="2">
        <v>108.23983731339669</v>
      </c>
    </row>
    <row r="66" spans="1:14" x14ac:dyDescent="0.4">
      <c r="A66" s="2">
        <v>105.15009663403933</v>
      </c>
      <c r="B66" s="2">
        <v>12.298921128804864</v>
      </c>
      <c r="C66" s="2">
        <v>708.25642352463387</v>
      </c>
      <c r="D66" s="2">
        <v>110.58492731176145</v>
      </c>
      <c r="F66" s="2">
        <v>107.74149652719329</v>
      </c>
      <c r="G66" s="2">
        <v>-3.7656020916154134</v>
      </c>
      <c r="H66" s="2">
        <v>709.16660636590325</v>
      </c>
      <c r="I66" s="2">
        <v>104.98209888118703</v>
      </c>
      <c r="K66" s="2">
        <v>93.395381682458165</v>
      </c>
      <c r="L66" s="2">
        <v>27.247645707857174</v>
      </c>
      <c r="M66" s="2">
        <v>710.42096238810745</v>
      </c>
      <c r="N66" s="2">
        <v>107.72233489567289</v>
      </c>
    </row>
    <row r="67" spans="1:14" x14ac:dyDescent="0.4">
      <c r="A67" s="2">
        <v>104.67314020741377</v>
      </c>
      <c r="B67" s="2">
        <v>11.900797201627519</v>
      </c>
      <c r="C67" s="2">
        <v>706.56708058620484</v>
      </c>
      <c r="D67" s="2">
        <v>110.06683732675194</v>
      </c>
      <c r="F67" s="2">
        <v>107.30926308966245</v>
      </c>
      <c r="G67" s="2">
        <v>-4.3262313399809074</v>
      </c>
      <c r="H67" s="2">
        <v>707.48924521268964</v>
      </c>
      <c r="I67" s="2">
        <v>104.43963247761592</v>
      </c>
      <c r="K67" s="2">
        <v>92.883067733980525</v>
      </c>
      <c r="L67" s="2">
        <v>26.93447184653914</v>
      </c>
      <c r="M67" s="2">
        <v>708.77297324621452</v>
      </c>
      <c r="N67" s="2">
        <v>107.20175721621499</v>
      </c>
    </row>
    <row r="68" spans="1:14" x14ac:dyDescent="0.4">
      <c r="A68" s="2">
        <v>104.19691704382636</v>
      </c>
      <c r="B68" s="2">
        <v>11.504021790632621</v>
      </c>
      <c r="C68" s="2">
        <v>704.877241230555</v>
      </c>
      <c r="D68" s="2">
        <v>109.549443275977</v>
      </c>
      <c r="F68" s="2">
        <v>106.8769870201546</v>
      </c>
      <c r="G68" s="2">
        <v>-4.8883896640732019</v>
      </c>
      <c r="H68" s="2">
        <v>705.81240619119183</v>
      </c>
      <c r="I68" s="2">
        <v>103.89434763278996</v>
      </c>
      <c r="K68" s="2">
        <v>92.371814728629673</v>
      </c>
      <c r="L68" s="2">
        <v>26.62007110818486</v>
      </c>
      <c r="M68" s="2">
        <v>707.12488229138182</v>
      </c>
      <c r="N68" s="2">
        <v>106.67812118348721</v>
      </c>
    </row>
    <row r="69" spans="1:14" x14ac:dyDescent="0.4">
      <c r="A69" s="2">
        <v>103.71942754016779</v>
      </c>
      <c r="B69" s="2">
        <v>11.135640300058597</v>
      </c>
      <c r="C69" s="2">
        <v>703.18132238292571</v>
      </c>
      <c r="D69" s="2">
        <v>109.03054839202849</v>
      </c>
      <c r="F69" s="2">
        <v>106.44235104044766</v>
      </c>
      <c r="G69" s="2">
        <v>-5.436621228220865</v>
      </c>
      <c r="H69" s="2">
        <v>704.1316361293176</v>
      </c>
      <c r="I69" s="2">
        <v>103.35161794438119</v>
      </c>
      <c r="K69" s="2">
        <v>91.861624399786734</v>
      </c>
      <c r="L69" s="2">
        <v>26.304440629401512</v>
      </c>
      <c r="M69" s="2">
        <v>705.47669949512317</v>
      </c>
      <c r="N69" s="2">
        <v>106.1514490367809</v>
      </c>
    </row>
    <row r="70" spans="1:14" x14ac:dyDescent="0.4">
      <c r="A70" s="2">
        <v>103.24282031889157</v>
      </c>
      <c r="B70" s="2">
        <v>10.766339321699007</v>
      </c>
      <c r="C70" s="2">
        <v>701.48534768340301</v>
      </c>
      <c r="D70" s="2">
        <v>108.51252766498857</v>
      </c>
      <c r="F70" s="2">
        <v>106.00548347277915</v>
      </c>
      <c r="G70" s="2">
        <v>-5.9718579150554802</v>
      </c>
      <c r="H70" s="2">
        <v>702.44719438532331</v>
      </c>
      <c r="I70" s="2">
        <v>102.81108553864469</v>
      </c>
      <c r="K70" s="2">
        <v>91.352607969796679</v>
      </c>
      <c r="L70" s="2">
        <v>26.010596817989693</v>
      </c>
      <c r="M70" s="2">
        <v>703.82420162754102</v>
      </c>
      <c r="N70" s="2">
        <v>105.63446950925422</v>
      </c>
    </row>
    <row r="71" spans="1:14" x14ac:dyDescent="0.4">
      <c r="A71" s="2">
        <v>102.76709540516886</v>
      </c>
      <c r="B71" s="2">
        <v>10.396121098976863</v>
      </c>
      <c r="C71" s="2">
        <v>699.78933490394115</v>
      </c>
      <c r="D71" s="2">
        <v>107.99538818693792</v>
      </c>
      <c r="F71" s="2">
        <v>105.56855301776879</v>
      </c>
      <c r="G71" s="2">
        <v>-6.5086390854797287</v>
      </c>
      <c r="H71" s="2">
        <v>700.76325951257309</v>
      </c>
      <c r="I71" s="2">
        <v>102.26775405993733</v>
      </c>
      <c r="K71" s="2">
        <v>90.844664541311047</v>
      </c>
      <c r="L71" s="2">
        <v>25.724918214664058</v>
      </c>
      <c r="M71" s="2">
        <v>702.16987262453586</v>
      </c>
      <c r="N71" s="2">
        <v>105.11961180168446</v>
      </c>
    </row>
    <row r="72" spans="1:14" x14ac:dyDescent="0.4">
      <c r="A72" s="2">
        <v>102.2922454119721</v>
      </c>
      <c r="B72" s="2">
        <v>10.024982079028369</v>
      </c>
      <c r="C72" s="2">
        <v>698.09327510015237</v>
      </c>
      <c r="D72" s="2">
        <v>107.47912886590413</v>
      </c>
      <c r="F72" s="2">
        <v>105.13155653873613</v>
      </c>
      <c r="G72" s="2">
        <v>-7.0469661713340912</v>
      </c>
      <c r="H72" s="2">
        <v>699.07983265527901</v>
      </c>
      <c r="I72" s="2">
        <v>101.72166761330294</v>
      </c>
      <c r="K72" s="2">
        <v>90.337744890924782</v>
      </c>
      <c r="L72" s="2">
        <v>25.438040853586287</v>
      </c>
      <c r="M72" s="2">
        <v>700.51543946785193</v>
      </c>
      <c r="N72" s="2">
        <v>104.60171773096634</v>
      </c>
    </row>
    <row r="73" spans="1:14" x14ac:dyDescent="0.4">
      <c r="A73" s="2">
        <v>101.81826558366215</v>
      </c>
      <c r="B73" s="2">
        <v>9.6529207042813781</v>
      </c>
      <c r="C73" s="2">
        <v>696.39716798375366</v>
      </c>
      <c r="D73" s="2">
        <v>106.96375134974856</v>
      </c>
      <c r="F73" s="2">
        <v>104.69449321757558</v>
      </c>
      <c r="G73" s="2">
        <v>-7.5868378484931966</v>
      </c>
      <c r="H73" s="2">
        <v>697.39692348229426</v>
      </c>
      <c r="I73" s="2">
        <v>101.17287402256305</v>
      </c>
      <c r="K73" s="2">
        <v>89.831847986872262</v>
      </c>
      <c r="L73" s="2">
        <v>25.14995997388074</v>
      </c>
      <c r="M73" s="2">
        <v>698.86090394115865</v>
      </c>
      <c r="N73" s="2">
        <v>104.08080690449097</v>
      </c>
    </row>
    <row r="74" spans="1:14" x14ac:dyDescent="0.4">
      <c r="A74" s="2">
        <v>101.34477390382891</v>
      </c>
      <c r="B74" s="2">
        <v>9.2854032320673383</v>
      </c>
      <c r="C74" s="2">
        <v>694.69998530852115</v>
      </c>
      <c r="D74" s="2">
        <v>106.44884061126696</v>
      </c>
      <c r="F74" s="2">
        <v>104.25735894863379</v>
      </c>
      <c r="G74" s="2">
        <v>-8.1282569026642193</v>
      </c>
      <c r="H74" s="2">
        <v>695.71452874808165</v>
      </c>
      <c r="I74" s="2">
        <v>100.6214178101321</v>
      </c>
      <c r="K74" s="2">
        <v>89.326971079475726</v>
      </c>
      <c r="L74" s="2">
        <v>24.860669828499653</v>
      </c>
      <c r="M74" s="2">
        <v>697.20626167643957</v>
      </c>
      <c r="N74" s="2">
        <v>103.55689818683955</v>
      </c>
    </row>
    <row r="75" spans="1:14" x14ac:dyDescent="0.4">
      <c r="A75" s="2">
        <v>100.87035519467996</v>
      </c>
      <c r="B75" s="2">
        <v>8.94251141581843</v>
      </c>
      <c r="C75" s="2">
        <v>692.99786959398432</v>
      </c>
      <c r="D75" s="2">
        <v>105.93284093545289</v>
      </c>
      <c r="F75" s="2">
        <v>103.8173062018118</v>
      </c>
      <c r="G75" s="2">
        <v>-8.6543061880765748</v>
      </c>
      <c r="H75" s="2">
        <v>694.02808298633909</v>
      </c>
      <c r="I75" s="2">
        <v>100.07274184151808</v>
      </c>
      <c r="K75" s="2">
        <v>88.82311580345845</v>
      </c>
      <c r="L75" s="2">
        <v>24.570167158733838</v>
      </c>
      <c r="M75" s="2">
        <v>695.55152241399958</v>
      </c>
      <c r="N75" s="2">
        <v>103.03001600376868</v>
      </c>
    </row>
    <row r="76" spans="1:14" x14ac:dyDescent="0.4">
      <c r="A76" s="2">
        <v>100.396785897927</v>
      </c>
      <c r="B76" s="2">
        <v>8.5987170930979815</v>
      </c>
      <c r="C76" s="2">
        <v>691.29569382057286</v>
      </c>
      <c r="D76" s="2">
        <v>105.41771985781591</v>
      </c>
      <c r="F76" s="2">
        <v>103.37551664267957</v>
      </c>
      <c r="G76" s="2">
        <v>-9.1404013359926068</v>
      </c>
      <c r="H76" s="2">
        <v>692.33011892749164</v>
      </c>
      <c r="I76" s="2">
        <v>99.538991974053886</v>
      </c>
      <c r="K76" s="2">
        <v>88.320636989469932</v>
      </c>
      <c r="L76" s="2">
        <v>24.299560968194626</v>
      </c>
      <c r="M76" s="2">
        <v>693.89306819637284</v>
      </c>
      <c r="N76" s="2">
        <v>102.51195933297112</v>
      </c>
    </row>
    <row r="77" spans="1:14" x14ac:dyDescent="0.4">
      <c r="A77" s="2">
        <v>99.924065678897136</v>
      </c>
      <c r="B77" s="2">
        <v>8.2540217972796412</v>
      </c>
      <c r="C77" s="2">
        <v>689.59347446598633</v>
      </c>
      <c r="D77" s="2">
        <v>104.90348338934777</v>
      </c>
      <c r="F77" s="2">
        <v>102.9337517936918</v>
      </c>
      <c r="G77" s="2">
        <v>-9.6238249438642214</v>
      </c>
      <c r="H77" s="2">
        <v>690.63136281122831</v>
      </c>
      <c r="I77" s="2">
        <v>99.004521088635883</v>
      </c>
      <c r="K77" s="2">
        <v>87.819319518146543</v>
      </c>
      <c r="L77" s="2">
        <v>24.03831900953989</v>
      </c>
      <c r="M77" s="2">
        <v>692.23268074927114</v>
      </c>
      <c r="N77" s="2">
        <v>101.99680158385914</v>
      </c>
    </row>
    <row r="78" spans="1:14" x14ac:dyDescent="0.4">
      <c r="A78" s="2">
        <v>99.452186432653093</v>
      </c>
      <c r="B78" s="2">
        <v>7.9084213702078685</v>
      </c>
      <c r="C78" s="2">
        <v>687.89119966167596</v>
      </c>
      <c r="D78" s="2">
        <v>104.39012896829936</v>
      </c>
      <c r="F78" s="2">
        <v>102.49194616017193</v>
      </c>
      <c r="G78" s="2">
        <v>-10.108684827689096</v>
      </c>
      <c r="H78" s="2">
        <v>688.93303222440727</v>
      </c>
      <c r="I78" s="2">
        <v>98.467441176512523</v>
      </c>
      <c r="K78" s="2">
        <v>87.31898048176663</v>
      </c>
      <c r="L78" s="2">
        <v>23.775889726134679</v>
      </c>
      <c r="M78" s="2">
        <v>690.57217528334661</v>
      </c>
      <c r="N78" s="2">
        <v>101.47866825045838</v>
      </c>
    </row>
    <row r="79" spans="1:14" x14ac:dyDescent="0.4">
      <c r="A79" s="2">
        <v>98.981144570635976</v>
      </c>
      <c r="B79" s="2">
        <v>7.5619149084096193</v>
      </c>
      <c r="C79" s="2">
        <v>686.18887312296329</v>
      </c>
      <c r="D79" s="2">
        <v>103.87765883093245</v>
      </c>
      <c r="F79" s="2">
        <v>102.05009455454326</v>
      </c>
      <c r="G79" s="2">
        <v>-10.594983541287867</v>
      </c>
      <c r="H79" s="2">
        <v>687.23512266424029</v>
      </c>
      <c r="I79" s="2">
        <v>97.927793397439132</v>
      </c>
      <c r="K79" s="2">
        <v>86.819621538986809</v>
      </c>
      <c r="L79" s="2">
        <v>23.512269562567042</v>
      </c>
      <c r="M79" s="2">
        <v>688.91156197255702</v>
      </c>
      <c r="N79" s="2">
        <v>100.95758394716083</v>
      </c>
    </row>
    <row r="80" spans="1:14" x14ac:dyDescent="0.4">
      <c r="A80" s="2">
        <v>98.510334178550437</v>
      </c>
      <c r="B80" s="2">
        <v>7.2236533868392314</v>
      </c>
      <c r="C80" s="2">
        <v>684.48489234964643</v>
      </c>
      <c r="D80" s="2">
        <v>103.36540941984465</v>
      </c>
      <c r="F80" s="2">
        <v>101.6081917892304</v>
      </c>
      <c r="G80" s="2">
        <v>-11.08272363848122</v>
      </c>
      <c r="H80" s="2">
        <v>685.53762962793951</v>
      </c>
      <c r="I80" s="2">
        <v>97.385619659805002</v>
      </c>
      <c r="K80" s="2">
        <v>86.321244348462287</v>
      </c>
      <c r="L80" s="2">
        <v>23.247454963425099</v>
      </c>
      <c r="M80" s="2">
        <v>687.25085099086039</v>
      </c>
      <c r="N80" s="2">
        <v>100.43357434298416</v>
      </c>
    </row>
    <row r="81" spans="1:14" x14ac:dyDescent="0.4">
      <c r="A81" s="2">
        <v>98.038944400493108</v>
      </c>
      <c r="B81" s="2">
        <v>6.9056807317637876</v>
      </c>
      <c r="C81" s="2">
        <v>682.77710611872544</v>
      </c>
      <c r="D81" s="2">
        <v>102.85249075182897</v>
      </c>
      <c r="F81" s="2">
        <v>101.16265868738644</v>
      </c>
      <c r="G81" s="2">
        <v>-11.551731074367716</v>
      </c>
      <c r="H81" s="2">
        <v>683.83585903729784</v>
      </c>
      <c r="I81" s="2">
        <v>96.847034213290144</v>
      </c>
      <c r="K81" s="2">
        <v>85.818690792723871</v>
      </c>
      <c r="L81" s="2">
        <v>22.98793382292817</v>
      </c>
      <c r="M81" s="2">
        <v>685.59066780497062</v>
      </c>
      <c r="N81" s="2">
        <v>99.905144279398726</v>
      </c>
    </row>
    <row r="82" spans="1:14" x14ac:dyDescent="0.4">
      <c r="A82" s="2">
        <v>97.568370046212792</v>
      </c>
      <c r="B82" s="2">
        <v>6.5868190043918986</v>
      </c>
      <c r="C82" s="2">
        <v>681.06925759432067</v>
      </c>
      <c r="D82" s="2">
        <v>102.34045010891704</v>
      </c>
      <c r="F82" s="2">
        <v>100.71540608149162</v>
      </c>
      <c r="G82" s="2">
        <v>-12.012837375531831</v>
      </c>
      <c r="H82" s="2">
        <v>682.13232895996782</v>
      </c>
      <c r="I82" s="2">
        <v>96.308737202596063</v>
      </c>
      <c r="K82" s="2">
        <v>85.294953655752337</v>
      </c>
      <c r="L82" s="2">
        <v>22.775909244465254</v>
      </c>
      <c r="M82" s="2">
        <v>683.93026636062996</v>
      </c>
      <c r="N82" s="2">
        <v>99.378368123858294</v>
      </c>
    </row>
    <row r="83" spans="1:14" x14ac:dyDescent="0.4">
      <c r="A83" s="2">
        <v>97.098610178870302</v>
      </c>
      <c r="B83" s="2">
        <v>6.2670689009277041</v>
      </c>
      <c r="C83" s="2">
        <v>679.36136081791108</v>
      </c>
      <c r="D83" s="2">
        <v>101.82929218919166</v>
      </c>
      <c r="F83" s="2">
        <v>100.26808522886523</v>
      </c>
      <c r="G83" s="2">
        <v>-12.475401369844576</v>
      </c>
      <c r="H83" s="2">
        <v>680.42921014170236</v>
      </c>
      <c r="I83" s="2">
        <v>95.767938760175312</v>
      </c>
      <c r="K83" s="2">
        <v>84.772576110996255</v>
      </c>
      <c r="L83" s="2">
        <v>22.573781892814011</v>
      </c>
      <c r="M83" s="2">
        <v>682.26812788645873</v>
      </c>
      <c r="N83" s="2">
        <v>98.854901363346627</v>
      </c>
    </row>
    <row r="84" spans="1:14" x14ac:dyDescent="0.4">
      <c r="A84" s="2">
        <v>96.629656432975537</v>
      </c>
      <c r="B84" s="2">
        <v>5.9464260400174211</v>
      </c>
      <c r="C84" s="2">
        <v>677.65340237151543</v>
      </c>
      <c r="D84" s="2">
        <v>101.31901349459159</v>
      </c>
      <c r="F84" s="2">
        <v>99.820692087875599</v>
      </c>
      <c r="G84" s="2">
        <v>-12.939424335799032</v>
      </c>
      <c r="H84" s="2">
        <v>678.72650371596046</v>
      </c>
      <c r="I84" s="2">
        <v>95.224682711128636</v>
      </c>
      <c r="K84" s="2">
        <v>84.251116112032435</v>
      </c>
      <c r="L84" s="2">
        <v>22.370612248288708</v>
      </c>
      <c r="M84" s="2">
        <v>680.60583002328406</v>
      </c>
      <c r="N84" s="2">
        <v>98.328481352217921</v>
      </c>
    </row>
    <row r="85" spans="1:14" x14ac:dyDescent="0.4">
      <c r="A85" s="2">
        <v>96.161506316807589</v>
      </c>
      <c r="B85" s="2">
        <v>5.6248900118463894</v>
      </c>
      <c r="C85" s="2">
        <v>675.94538959434476</v>
      </c>
      <c r="D85" s="2">
        <v>100.80961680862734</v>
      </c>
      <c r="F85" s="2">
        <v>99.373225106215784</v>
      </c>
      <c r="G85" s="2">
        <v>-13.404905080947621</v>
      </c>
      <c r="H85" s="2">
        <v>677.0242197791431</v>
      </c>
      <c r="I85" s="2">
        <v>94.679016615366479</v>
      </c>
      <c r="K85" s="2">
        <v>83.730573280207139</v>
      </c>
      <c r="L85" s="2">
        <v>22.166396175828012</v>
      </c>
      <c r="M85" s="2">
        <v>678.94338093399449</v>
      </c>
      <c r="N85" s="2">
        <v>97.799128676597434</v>
      </c>
    </row>
    <row r="86" spans="1:14" x14ac:dyDescent="0.4">
      <c r="A86" s="2">
        <v>95.693328384983261</v>
      </c>
      <c r="B86" s="2">
        <v>5.315681570817766</v>
      </c>
      <c r="C86" s="2">
        <v>674.23518282888631</v>
      </c>
      <c r="D86" s="2">
        <v>100.30018805048796</v>
      </c>
      <c r="F86" s="2">
        <v>98.925679084738334</v>
      </c>
      <c r="G86" s="2">
        <v>-13.871846246490243</v>
      </c>
      <c r="H86" s="2">
        <v>675.32235429077048</v>
      </c>
      <c r="I86" s="2">
        <v>94.130984310817311</v>
      </c>
      <c r="K86" s="2">
        <v>83.210940681119752</v>
      </c>
      <c r="L86" s="2">
        <v>21.961126984422975</v>
      </c>
      <c r="M86" s="2">
        <v>677.28076729087411</v>
      </c>
      <c r="N86" s="2">
        <v>97.266858211429039</v>
      </c>
    </row>
    <row r="87" spans="1:14" x14ac:dyDescent="0.4">
      <c r="A87" s="2">
        <v>95.217896398445703</v>
      </c>
      <c r="B87" s="2">
        <v>5.0307510105918354</v>
      </c>
      <c r="C87" s="2">
        <v>672.52275080723632</v>
      </c>
      <c r="D87" s="2">
        <v>99.782434049555874</v>
      </c>
      <c r="F87" s="2">
        <v>98.473485775402793</v>
      </c>
      <c r="G87" s="2">
        <v>-14.316867984177648</v>
      </c>
      <c r="H87" s="2">
        <v>673.61588709952309</v>
      </c>
      <c r="I87" s="2">
        <v>93.587081374400441</v>
      </c>
      <c r="K87" s="2">
        <v>82.692219479845463</v>
      </c>
      <c r="L87" s="2">
        <v>21.754801163514784</v>
      </c>
      <c r="M87" s="2">
        <v>675.61800124565286</v>
      </c>
      <c r="N87" s="2">
        <v>96.731694031502315</v>
      </c>
    </row>
    <row r="88" spans="1:14" x14ac:dyDescent="0.4">
      <c r="A88" s="2">
        <v>94.733228471906187</v>
      </c>
      <c r="B88" s="2">
        <v>4.7575113478789959</v>
      </c>
      <c r="C88" s="2">
        <v>670.81092408084328</v>
      </c>
      <c r="D88" s="2">
        <v>99.254054189389777</v>
      </c>
      <c r="F88" s="2">
        <v>98.020130361255866</v>
      </c>
      <c r="G88" s="2">
        <v>-14.757903393372402</v>
      </c>
      <c r="H88" s="2">
        <v>671.90866026345054</v>
      </c>
      <c r="I88" s="2">
        <v>93.042308952302037</v>
      </c>
      <c r="K88" s="2">
        <v>82.175434374677792</v>
      </c>
      <c r="L88" s="2">
        <v>21.56616731616289</v>
      </c>
      <c r="M88" s="2">
        <v>673.95260343387633</v>
      </c>
      <c r="N88" s="2">
        <v>96.204580979660051</v>
      </c>
    </row>
    <row r="89" spans="1:14" x14ac:dyDescent="0.4">
      <c r="A89" s="2">
        <v>94.249376723353876</v>
      </c>
      <c r="B89" s="2">
        <v>4.4834058133745458</v>
      </c>
      <c r="C89" s="2">
        <v>669.09898207456979</v>
      </c>
      <c r="D89" s="2">
        <v>98.726617951452511</v>
      </c>
      <c r="F89" s="2">
        <v>97.566672770698986</v>
      </c>
      <c r="G89" s="2">
        <v>-15.200421846305456</v>
      </c>
      <c r="H89" s="2">
        <v>670.20184125591709</v>
      </c>
      <c r="I89" s="2">
        <v>92.495191793976758</v>
      </c>
      <c r="K89" s="2">
        <v>81.660136646835326</v>
      </c>
      <c r="L89" s="2">
        <v>21.387589228952621</v>
      </c>
      <c r="M89" s="2">
        <v>672.28556624623911</v>
      </c>
      <c r="N89" s="2">
        <v>95.681030082268904</v>
      </c>
    </row>
    <row r="90" spans="1:14" x14ac:dyDescent="0.4">
      <c r="A90" s="2">
        <v>93.76634157482323</v>
      </c>
      <c r="B90" s="2">
        <v>4.2084359134858076</v>
      </c>
      <c r="C90" s="2">
        <v>667.38694641730649</v>
      </c>
      <c r="D90" s="2">
        <v>98.200130812978912</v>
      </c>
      <c r="F90" s="2">
        <v>97.113109463759045</v>
      </c>
      <c r="G90" s="2">
        <v>-15.644424276494767</v>
      </c>
      <c r="H90" s="2">
        <v>668.49543375007738</v>
      </c>
      <c r="I90" s="2">
        <v>91.945776253213992</v>
      </c>
      <c r="K90" s="2">
        <v>81.1457157923832</v>
      </c>
      <c r="L90" s="2">
        <v>21.207978637700833</v>
      </c>
      <c r="M90" s="2">
        <v>670.61837055330284</v>
      </c>
      <c r="N90" s="2">
        <v>95.154595041760132</v>
      </c>
    </row>
    <row r="91" spans="1:14" x14ac:dyDescent="0.4">
      <c r="A91" s="2">
        <v>93.284123448347316</v>
      </c>
      <c r="B91" s="2">
        <v>3.9326031546201605</v>
      </c>
      <c r="C91" s="2">
        <v>665.67483873794379</v>
      </c>
      <c r="D91" s="2">
        <v>97.674598133192646</v>
      </c>
      <c r="F91" s="2">
        <v>96.659438370153239</v>
      </c>
      <c r="G91" s="2">
        <v>-16.089910286255009</v>
      </c>
      <c r="H91" s="2">
        <v>666.7894464199843</v>
      </c>
      <c r="I91" s="2">
        <v>91.39411112734372</v>
      </c>
      <c r="K91" s="2">
        <v>80.632171460638773</v>
      </c>
      <c r="L91" s="2">
        <v>21.02733119483112</v>
      </c>
      <c r="M91" s="2">
        <v>668.95102418133422</v>
      </c>
      <c r="N91" s="2">
        <v>94.62529853258161</v>
      </c>
    </row>
    <row r="92" spans="1:14" x14ac:dyDescent="0.4">
      <c r="A92" s="2">
        <v>92.8019545785547</v>
      </c>
      <c r="B92" s="2">
        <v>3.6691272371719563</v>
      </c>
      <c r="C92" s="2">
        <v>663.96083370097358</v>
      </c>
      <c r="D92" s="2">
        <v>97.149174331256631</v>
      </c>
      <c r="F92" s="2">
        <v>96.205653906090987</v>
      </c>
      <c r="G92" s="2">
        <v>-16.53688294914317</v>
      </c>
      <c r="H92" s="2">
        <v>665.08387453711453</v>
      </c>
      <c r="I92" s="2">
        <v>90.840241616430347</v>
      </c>
      <c r="K92" s="2">
        <v>80.119497179790358</v>
      </c>
      <c r="L92" s="2">
        <v>20.845640418917156</v>
      </c>
      <c r="M92" s="2">
        <v>667.28351455407721</v>
      </c>
      <c r="N92" s="2">
        <v>94.093157849572549</v>
      </c>
    </row>
    <row r="93" spans="1:14" x14ac:dyDescent="0.4">
      <c r="A93" s="2">
        <v>92.320087579265291</v>
      </c>
      <c r="B93" s="2">
        <v>3.4133940244452674</v>
      </c>
      <c r="C93" s="2">
        <v>662.24554106597895</v>
      </c>
      <c r="D93" s="2">
        <v>96.624144706385053</v>
      </c>
      <c r="F93" s="2">
        <v>95.747502081846008</v>
      </c>
      <c r="G93" s="2">
        <v>-16.965211260191285</v>
      </c>
      <c r="H93" s="2">
        <v>663.37469255205076</v>
      </c>
      <c r="I93" s="2">
        <v>90.289295857535024</v>
      </c>
      <c r="K93" s="2">
        <v>79.607693977886726</v>
      </c>
      <c r="L93" s="2">
        <v>20.662902473117626</v>
      </c>
      <c r="M93" s="2">
        <v>665.61585306969516</v>
      </c>
      <c r="N93" s="2">
        <v>93.5581989537948</v>
      </c>
    </row>
    <row r="94" spans="1:14" x14ac:dyDescent="0.4">
      <c r="A94" s="2">
        <v>91.839013805431591</v>
      </c>
      <c r="B94" s="2">
        <v>3.1568036054927191</v>
      </c>
      <c r="C94" s="2">
        <v>660.53015275657469</v>
      </c>
      <c r="D94" s="2">
        <v>96.100058345797521</v>
      </c>
      <c r="F94" s="2">
        <v>95.288999029609201</v>
      </c>
      <c r="G94" s="2">
        <v>-17.394003108075935</v>
      </c>
      <c r="H94" s="2">
        <v>661.66571433871979</v>
      </c>
      <c r="I94" s="2">
        <v>89.736415735626835</v>
      </c>
      <c r="K94" s="2">
        <v>79.097681011643772</v>
      </c>
      <c r="L94" s="2">
        <v>20.49288433599547</v>
      </c>
      <c r="M94" s="2">
        <v>663.9463400174842</v>
      </c>
      <c r="N94" s="2">
        <v>93.02855788419302</v>
      </c>
    </row>
    <row r="95" spans="1:14" x14ac:dyDescent="0.4">
      <c r="A95" s="2">
        <v>91.358179959872729</v>
      </c>
      <c r="B95" s="2">
        <v>2.9092074314942238</v>
      </c>
      <c r="C95" s="2">
        <v>658.81338965665543</v>
      </c>
      <c r="D95" s="2">
        <v>95.576306927537743</v>
      </c>
      <c r="F95" s="2">
        <v>94.830282771522874</v>
      </c>
      <c r="G95" s="2">
        <v>-17.823953783412669</v>
      </c>
      <c r="H95" s="2">
        <v>659.9570863057819</v>
      </c>
      <c r="I95" s="2">
        <v>89.181466974262463</v>
      </c>
      <c r="K95" s="2">
        <v>78.589054476499513</v>
      </c>
      <c r="L95" s="2">
        <v>20.329893093077629</v>
      </c>
      <c r="M95" s="2">
        <v>662.27567145018543</v>
      </c>
      <c r="N95" s="2">
        <v>92.500856852693502</v>
      </c>
    </row>
    <row r="96" spans="1:14" x14ac:dyDescent="0.4">
      <c r="A96" s="2">
        <v>90.877881637405196</v>
      </c>
      <c r="B96" s="2">
        <v>2.6651645146114262</v>
      </c>
      <c r="C96" s="2">
        <v>657.09595572013063</v>
      </c>
      <c r="D96" s="2">
        <v>95.053222790616772</v>
      </c>
      <c r="F96" s="2">
        <v>94.368393065071317</v>
      </c>
      <c r="G96" s="2">
        <v>-18.241903354170073</v>
      </c>
      <c r="H96" s="2">
        <v>658.24633558113499</v>
      </c>
      <c r="I96" s="2">
        <v>88.627601604985315</v>
      </c>
      <c r="K96" s="2">
        <v>78.08127004036993</v>
      </c>
      <c r="L96" s="2">
        <v>20.165866056790492</v>
      </c>
      <c r="M96" s="2">
        <v>660.60484744535268</v>
      </c>
      <c r="N96" s="2">
        <v>91.970362229380029</v>
      </c>
    </row>
    <row r="97" spans="1:14" x14ac:dyDescent="0.4">
      <c r="A97" s="2">
        <v>90.398358802262194</v>
      </c>
      <c r="B97" s="2">
        <v>2.420267302151963</v>
      </c>
      <c r="C97" s="2">
        <v>655.37842537448705</v>
      </c>
      <c r="D97" s="2">
        <v>94.531076204121703</v>
      </c>
      <c r="F97" s="2">
        <v>93.906351244997907</v>
      </c>
      <c r="G97" s="2">
        <v>-18.661375173896101</v>
      </c>
      <c r="H97" s="2">
        <v>656.53599797264246</v>
      </c>
      <c r="I97" s="2">
        <v>88.071618776701314</v>
      </c>
      <c r="K97" s="2">
        <v>77.575025754432588</v>
      </c>
      <c r="L97" s="2">
        <v>20.009872390253548</v>
      </c>
      <c r="M97" s="2">
        <v>658.93280159906192</v>
      </c>
      <c r="N97" s="2">
        <v>91.442509367656527</v>
      </c>
    </row>
    <row r="98" spans="1:14" x14ac:dyDescent="0.4">
      <c r="A98" s="2">
        <v>89.918746565970991</v>
      </c>
      <c r="B98" s="2">
        <v>2.1908524465449517</v>
      </c>
      <c r="C98" s="2">
        <v>653.65880449267274</v>
      </c>
      <c r="D98" s="2">
        <v>94.008914049661229</v>
      </c>
      <c r="F98" s="2">
        <v>93.443662136302663</v>
      </c>
      <c r="G98" s="2">
        <v>-19.08029501485148</v>
      </c>
      <c r="H98" s="2">
        <v>654.82571156730228</v>
      </c>
      <c r="I98" s="2">
        <v>87.514028989322696</v>
      </c>
      <c r="K98" s="2">
        <v>77.070003849858367</v>
      </c>
      <c r="L98" s="2">
        <v>19.85799448440774</v>
      </c>
      <c r="M98" s="2">
        <v>657.25999373350714</v>
      </c>
      <c r="N98" s="2">
        <v>90.914955482289329</v>
      </c>
    </row>
    <row r="99" spans="1:14" x14ac:dyDescent="0.4">
      <c r="A99" s="2">
        <v>89.439649459601881</v>
      </c>
      <c r="B99" s="2">
        <v>1.9652050622727373</v>
      </c>
      <c r="C99" s="2">
        <v>651.9385083268379</v>
      </c>
      <c r="D99" s="2">
        <v>93.487410389467655</v>
      </c>
      <c r="F99" s="2">
        <v>92.978411265301915</v>
      </c>
      <c r="G99" s="2">
        <v>-19.444517351110772</v>
      </c>
      <c r="H99" s="2">
        <v>653.10364038833382</v>
      </c>
      <c r="I99" s="2">
        <v>86.97570173884769</v>
      </c>
      <c r="K99" s="2">
        <v>76.565802805982941</v>
      </c>
      <c r="L99" s="2">
        <v>19.70508208603988</v>
      </c>
      <c r="M99" s="2">
        <v>655.58703184170713</v>
      </c>
      <c r="N99" s="2">
        <v>90.384649107183009</v>
      </c>
    </row>
    <row r="100" spans="1:14" x14ac:dyDescent="0.4">
      <c r="A100" s="2">
        <v>88.961309612593269</v>
      </c>
      <c r="B100" s="2">
        <v>1.7387096384319065</v>
      </c>
      <c r="C100" s="2">
        <v>650.2181185450039</v>
      </c>
      <c r="D100" s="2">
        <v>92.966837336299648</v>
      </c>
      <c r="F100" s="2">
        <v>92.513123964327718</v>
      </c>
      <c r="G100" s="2">
        <v>-19.809199441839766</v>
      </c>
      <c r="H100" s="2">
        <v>651.38166948828564</v>
      </c>
      <c r="I100" s="2">
        <v>86.435728171170283</v>
      </c>
      <c r="K100" s="2">
        <v>76.063616463864605</v>
      </c>
      <c r="L100" s="2">
        <v>19.564653152030061</v>
      </c>
      <c r="M100" s="2">
        <v>653.91239876186444</v>
      </c>
      <c r="N100" s="2">
        <v>89.859792652472436</v>
      </c>
    </row>
    <row r="101" spans="1:14" x14ac:dyDescent="0.4">
      <c r="A101" s="2">
        <v>88.483721921999617</v>
      </c>
      <c r="B101" s="2">
        <v>1.5113641499018087</v>
      </c>
      <c r="C101" s="2">
        <v>648.49763643137624</v>
      </c>
      <c r="D101" s="2">
        <v>92.447193235394565</v>
      </c>
      <c r="F101" s="2">
        <v>92.047747067834806</v>
      </c>
      <c r="G101" s="2">
        <v>-20.175268333501805</v>
      </c>
      <c r="H101" s="2">
        <v>649.6600123228136</v>
      </c>
      <c r="I101" s="2">
        <v>85.893728076795625</v>
      </c>
      <c r="K101" s="2">
        <v>75.562868250852105</v>
      </c>
      <c r="L101" s="2">
        <v>19.430506196489858</v>
      </c>
      <c r="M101" s="2">
        <v>652.23677258829593</v>
      </c>
      <c r="N101" s="2">
        <v>89.336608507253871</v>
      </c>
    </row>
    <row r="102" spans="1:14" x14ac:dyDescent="0.4">
      <c r="A102" s="2">
        <v>88.006878021584257</v>
      </c>
      <c r="B102" s="2">
        <v>1.2831650220746909</v>
      </c>
      <c r="C102" s="2">
        <v>646.77705074625646</v>
      </c>
      <c r="D102" s="2">
        <v>91.928472790239027</v>
      </c>
      <c r="F102" s="2">
        <v>91.582277691548981</v>
      </c>
      <c r="G102" s="2">
        <v>-20.542723607702133</v>
      </c>
      <c r="H102" s="2">
        <v>647.93867826031749</v>
      </c>
      <c r="I102" s="2">
        <v>85.349748063619089</v>
      </c>
      <c r="K102" s="2">
        <v>75.062907989607879</v>
      </c>
      <c r="L102" s="2">
        <v>19.29533110685918</v>
      </c>
      <c r="M102" s="2">
        <v>650.56098220923468</v>
      </c>
      <c r="N102" s="2">
        <v>88.810694570673505</v>
      </c>
    </row>
    <row r="103" spans="1:14" x14ac:dyDescent="0.4">
      <c r="A103" s="2">
        <v>87.530777676385711</v>
      </c>
      <c r="B103" s="2">
        <v>1.0541125415550141</v>
      </c>
      <c r="C103" s="2">
        <v>645.05637924994289</v>
      </c>
      <c r="D103" s="2">
        <v>91.410679453118547</v>
      </c>
      <c r="F103" s="2">
        <v>91.11671112168257</v>
      </c>
      <c r="G103" s="2">
        <v>-20.911566381727315</v>
      </c>
      <c r="H103" s="2">
        <v>646.21766933497724</v>
      </c>
      <c r="I103" s="2">
        <v>84.803833158205677</v>
      </c>
      <c r="K103" s="2">
        <v>74.56373721400864</v>
      </c>
      <c r="L103" s="2">
        <v>19.159123712498356</v>
      </c>
      <c r="M103" s="2">
        <v>648.88504016129525</v>
      </c>
      <c r="N103" s="2">
        <v>88.282079363569679</v>
      </c>
    </row>
    <row r="104" spans="1:14" x14ac:dyDescent="0.4">
      <c r="A104" s="2">
        <v>87.054103343774841</v>
      </c>
      <c r="B104" s="2">
        <v>0.85052031960432117</v>
      </c>
      <c r="C104" s="2">
        <v>643.33267914401495</v>
      </c>
      <c r="D104" s="2">
        <v>90.892360007019747</v>
      </c>
      <c r="F104" s="2">
        <v>90.64911508114028</v>
      </c>
      <c r="G104" s="2">
        <v>-21.273827284941209</v>
      </c>
      <c r="H104" s="2">
        <v>644.49585343601962</v>
      </c>
      <c r="I104" s="2">
        <v>84.257689253434464</v>
      </c>
      <c r="K104" s="2">
        <v>74.065357457930645</v>
      </c>
      <c r="L104" s="2">
        <v>19.021879842767717</v>
      </c>
      <c r="M104" s="2">
        <v>647.20895898109222</v>
      </c>
      <c r="N104" s="2">
        <v>87.750792346976425</v>
      </c>
    </row>
    <row r="105" spans="1:14" x14ac:dyDescent="0.4">
      <c r="A105" s="2">
        <v>86.578105526364951</v>
      </c>
      <c r="B105" s="2">
        <v>0.64697215032678912</v>
      </c>
      <c r="C105" s="2">
        <v>641.60877137718592</v>
      </c>
      <c r="D105" s="2">
        <v>90.374901871371449</v>
      </c>
      <c r="F105" s="2">
        <v>90.176743505213608</v>
      </c>
      <c r="G105" s="2">
        <v>-21.61819850306744</v>
      </c>
      <c r="H105" s="2">
        <v>642.77163024880804</v>
      </c>
      <c r="I105" s="2">
        <v>83.713651154326698</v>
      </c>
      <c r="K105" s="2">
        <v>73.552319991685437</v>
      </c>
      <c r="L105" s="2">
        <v>18.904544749198095</v>
      </c>
      <c r="M105" s="2">
        <v>645.53598086080217</v>
      </c>
      <c r="N105" s="2">
        <v>87.212217256331826</v>
      </c>
    </row>
    <row r="106" spans="1:14" x14ac:dyDescent="0.4">
      <c r="A106" s="2">
        <v>86.102828207338675</v>
      </c>
      <c r="B106" s="2">
        <v>0.44257664638423933</v>
      </c>
      <c r="C106" s="2">
        <v>639.8847732354958</v>
      </c>
      <c r="D106" s="2">
        <v>89.858357153695351</v>
      </c>
      <c r="F106" s="2">
        <v>89.704248296185526</v>
      </c>
      <c r="G106" s="2">
        <v>-21.963986620216023</v>
      </c>
      <c r="H106" s="2">
        <v>641.04772583865144</v>
      </c>
      <c r="I106" s="2">
        <v>83.16769866409696</v>
      </c>
      <c r="K106" s="2">
        <v>73.0289345252814</v>
      </c>
      <c r="L106" s="2">
        <v>18.822291700690769</v>
      </c>
      <c r="M106" s="2">
        <v>643.86398903036422</v>
      </c>
      <c r="N106" s="2">
        <v>86.678305387755586</v>
      </c>
    </row>
    <row r="107" spans="1:14" x14ac:dyDescent="0.4">
      <c r="A107" s="2">
        <v>85.628264387478268</v>
      </c>
      <c r="B107" s="2">
        <v>0.23733079541914748</v>
      </c>
      <c r="C107" s="2">
        <v>638.16067803014539</v>
      </c>
      <c r="D107" s="2">
        <v>89.342721602432533</v>
      </c>
      <c r="F107" s="2">
        <v>89.231622860076811</v>
      </c>
      <c r="G107" s="2">
        <v>-22.311194237884884</v>
      </c>
      <c r="H107" s="2">
        <v>639.32413678180842</v>
      </c>
      <c r="I107" s="2">
        <v>82.619874989879364</v>
      </c>
      <c r="K107" s="2">
        <v>72.507318698293034</v>
      </c>
      <c r="L107" s="2">
        <v>18.747681336713313</v>
      </c>
      <c r="M107" s="2">
        <v>642.19102583408198</v>
      </c>
      <c r="N107" s="2">
        <v>86.147032065474093</v>
      </c>
    </row>
    <row r="108" spans="1:14" x14ac:dyDescent="0.4">
      <c r="A108" s="2">
        <v>85.154408459029497</v>
      </c>
      <c r="B108" s="2">
        <v>3.1232193215771531E-2</v>
      </c>
      <c r="C108" s="2">
        <v>636.43648337956881</v>
      </c>
      <c r="D108" s="2">
        <v>88.827992394209957</v>
      </c>
      <c r="F108" s="2">
        <v>88.758864905061827</v>
      </c>
      <c r="G108" s="2">
        <v>-22.659820852438894</v>
      </c>
      <c r="H108" s="2">
        <v>637.60087498183884</v>
      </c>
      <c r="I108" s="2">
        <v>82.070228849018633</v>
      </c>
      <c r="K108" s="2">
        <v>71.986466931471512</v>
      </c>
      <c r="L108" s="2">
        <v>18.672195527789995</v>
      </c>
      <c r="M108" s="2">
        <v>640.51786707750739</v>
      </c>
      <c r="N108" s="2">
        <v>85.613062986169808</v>
      </c>
    </row>
    <row r="109" spans="1:14" x14ac:dyDescent="0.4">
      <c r="A109" s="2">
        <v>84.68105783445418</v>
      </c>
      <c r="B109" s="2">
        <v>-0.17133398608084605</v>
      </c>
      <c r="C109" s="2">
        <v>634.71176711813814</v>
      </c>
      <c r="D109" s="2">
        <v>88.313948938564934</v>
      </c>
      <c r="F109" s="2">
        <v>88.285968776902607</v>
      </c>
      <c r="G109" s="2">
        <v>-23.009868504061075</v>
      </c>
      <c r="H109" s="2">
        <v>635.87793961504212</v>
      </c>
      <c r="I109" s="2">
        <v>81.518805564897775</v>
      </c>
      <c r="K109" s="2">
        <v>71.466377834597537</v>
      </c>
      <c r="L109" s="2">
        <v>18.595829616756106</v>
      </c>
      <c r="M109" s="2">
        <v>638.84452089188051</v>
      </c>
      <c r="N109" s="2">
        <v>85.076420728463418</v>
      </c>
    </row>
    <row r="110" spans="1:14" x14ac:dyDescent="0.4">
      <c r="A110" s="2">
        <v>84.207392897035916</v>
      </c>
      <c r="B110" s="2">
        <v>-0.35286139127601501</v>
      </c>
      <c r="C110" s="2">
        <v>632.98477026166427</v>
      </c>
      <c r="D110" s="2">
        <v>87.79968962768416</v>
      </c>
      <c r="F110" s="2">
        <v>87.809538902252697</v>
      </c>
      <c r="G110" s="2">
        <v>-23.348396794988712</v>
      </c>
      <c r="H110" s="2">
        <v>634.15372340908129</v>
      </c>
      <c r="I110" s="2">
        <v>80.968000967862835</v>
      </c>
      <c r="K110" s="2">
        <v>70.94704178739434</v>
      </c>
      <c r="L110" s="2">
        <v>18.518577788142252</v>
      </c>
      <c r="M110" s="2">
        <v>637.1709683334376</v>
      </c>
      <c r="N110" s="2">
        <v>84.537120182489076</v>
      </c>
    </row>
    <row r="111" spans="1:14" x14ac:dyDescent="0.4">
      <c r="A111" s="2">
        <v>83.726961929624522</v>
      </c>
      <c r="B111" s="2">
        <v>-0.52513647539879571</v>
      </c>
      <c r="C111" s="2">
        <v>631.25875864236207</v>
      </c>
      <c r="D111" s="2">
        <v>87.277884697774738</v>
      </c>
      <c r="F111" s="2">
        <v>87.329427275663932</v>
      </c>
      <c r="G111" s="2">
        <v>-23.674919213089741</v>
      </c>
      <c r="H111" s="2">
        <v>632.42816706317763</v>
      </c>
      <c r="I111" s="2">
        <v>80.417866738379971</v>
      </c>
      <c r="K111" s="2">
        <v>70.428460412395808</v>
      </c>
      <c r="L111" s="2">
        <v>18.440435897785392</v>
      </c>
      <c r="M111" s="2">
        <v>635.49722626282016</v>
      </c>
      <c r="N111" s="2">
        <v>83.99518866746493</v>
      </c>
    </row>
    <row r="112" spans="1:14" x14ac:dyDescent="0.4">
      <c r="A112" s="2">
        <v>83.23679709933829</v>
      </c>
      <c r="B112" s="2">
        <v>-0.68406858974887541</v>
      </c>
      <c r="C112" s="2">
        <v>629.53411733931739</v>
      </c>
      <c r="D112" s="2">
        <v>86.745198490229612</v>
      </c>
      <c r="F112" s="2">
        <v>86.849145843427991</v>
      </c>
      <c r="G112" s="2">
        <v>-24.00289725335336</v>
      </c>
      <c r="H112" s="2">
        <v>630.70293359025084</v>
      </c>
      <c r="I112" s="2">
        <v>79.865973558005081</v>
      </c>
      <c r="K112" s="2">
        <v>69.91309924222989</v>
      </c>
      <c r="L112" s="2">
        <v>18.379309061331924</v>
      </c>
      <c r="M112" s="2">
        <v>633.82183352564869</v>
      </c>
      <c r="N112" s="2">
        <v>83.462173671296966</v>
      </c>
    </row>
    <row r="113" spans="1:14" x14ac:dyDescent="0.4">
      <c r="A113" s="2">
        <v>82.747367154269952</v>
      </c>
      <c r="B113" s="2">
        <v>-0.84382080734866349</v>
      </c>
      <c r="C113" s="2">
        <v>627.80932731437633</v>
      </c>
      <c r="D113" s="2">
        <v>86.213496904487627</v>
      </c>
      <c r="F113" s="2">
        <v>86.368688490248729</v>
      </c>
      <c r="G113" s="2">
        <v>-24.332333373777931</v>
      </c>
      <c r="H113" s="2">
        <v>628.97802197927194</v>
      </c>
      <c r="I113" s="2">
        <v>79.312366588155925</v>
      </c>
      <c r="K113" s="2">
        <v>69.39950306959976</v>
      </c>
      <c r="L113" s="2">
        <v>18.324873299041109</v>
      </c>
      <c r="M113" s="2">
        <v>632.1456160729133</v>
      </c>
      <c r="N113" s="2">
        <v>82.93139351727433</v>
      </c>
    </row>
    <row r="114" spans="1:14" x14ac:dyDescent="0.4">
      <c r="A114" s="2">
        <v>82.258672678578421</v>
      </c>
      <c r="B114" s="2">
        <v>-1.0043931108161601</v>
      </c>
      <c r="C114" s="2">
        <v>626.08441259017491</v>
      </c>
      <c r="D114" s="2">
        <v>85.682783192733083</v>
      </c>
      <c r="F114" s="2">
        <v>85.888052916328959</v>
      </c>
      <c r="G114" s="2">
        <v>-24.663227482121435</v>
      </c>
      <c r="H114" s="2">
        <v>627.25344447706186</v>
      </c>
      <c r="I114" s="2">
        <v>78.757095856651205</v>
      </c>
      <c r="K114" s="2">
        <v>68.88662709587075</v>
      </c>
      <c r="L114" s="2">
        <v>18.269559825499535</v>
      </c>
      <c r="M114" s="2">
        <v>630.46921020880222</v>
      </c>
      <c r="N114" s="2">
        <v>82.397997616948103</v>
      </c>
    </row>
    <row r="115" spans="1:14" x14ac:dyDescent="0.4">
      <c r="A115" s="2">
        <v>81.770429120368789</v>
      </c>
      <c r="B115" s="2">
        <v>-1.1586774535248665</v>
      </c>
      <c r="C115" s="2">
        <v>624.35884733314015</v>
      </c>
      <c r="D115" s="2">
        <v>85.152745611748912</v>
      </c>
      <c r="F115" s="2">
        <v>85.407232658802883</v>
      </c>
      <c r="G115" s="2">
        <v>-24.995582388851048</v>
      </c>
      <c r="H115" s="2">
        <v>625.52919804646626</v>
      </c>
      <c r="I115" s="2">
        <v>78.200207054099337</v>
      </c>
      <c r="K115" s="2">
        <v>68.374469664194621</v>
      </c>
      <c r="L115" s="2">
        <v>18.213363875112385</v>
      </c>
      <c r="M115" s="2">
        <v>628.79262218284123</v>
      </c>
      <c r="N115" s="2">
        <v>81.862009943982713</v>
      </c>
    </row>
    <row r="116" spans="1:14" x14ac:dyDescent="0.4">
      <c r="A116" s="2">
        <v>81.282425468400675</v>
      </c>
      <c r="B116" s="2">
        <v>-1.3017483645587973</v>
      </c>
      <c r="C116" s="2">
        <v>622.6322288773415</v>
      </c>
      <c r="D116" s="2">
        <v>84.623154368204794</v>
      </c>
      <c r="F116" s="2">
        <v>84.922485499574023</v>
      </c>
      <c r="G116" s="2">
        <v>-25.316084306305072</v>
      </c>
      <c r="H116" s="2">
        <v>623.80382515179292</v>
      </c>
      <c r="I116" s="2">
        <v>77.643819704280318</v>
      </c>
      <c r="K116" s="2">
        <v>67.863022403438947</v>
      </c>
      <c r="L116" s="2">
        <v>18.156279995430438</v>
      </c>
      <c r="M116" s="2">
        <v>627.11583569891752</v>
      </c>
      <c r="N116" s="2">
        <v>81.323448222244863</v>
      </c>
    </row>
    <row r="117" spans="1:14" x14ac:dyDescent="0.4">
      <c r="A117" s="2">
        <v>80.79513486920311</v>
      </c>
      <c r="B117" s="2">
        <v>-1.4456396218172216</v>
      </c>
      <c r="C117" s="2">
        <v>620.9054779250788</v>
      </c>
      <c r="D117" s="2">
        <v>84.09453480226513</v>
      </c>
      <c r="F117" s="2">
        <v>84.435875627269823</v>
      </c>
      <c r="G117" s="2">
        <v>-25.632174215120333</v>
      </c>
      <c r="H117" s="2">
        <v>622.07813933948717</v>
      </c>
      <c r="I117" s="2">
        <v>77.086747673814017</v>
      </c>
      <c r="K117" s="2">
        <v>67.352286776327006</v>
      </c>
      <c r="L117" s="2">
        <v>18.098303831917676</v>
      </c>
      <c r="M117" s="2">
        <v>625.43886632899046</v>
      </c>
      <c r="N117" s="2">
        <v>80.782341270378552</v>
      </c>
    </row>
    <row r="118" spans="1:14" x14ac:dyDescent="0.4">
      <c r="A118" s="2">
        <v>80.295242317014583</v>
      </c>
      <c r="B118" s="2">
        <v>-1.5912728756909473</v>
      </c>
      <c r="C118" s="2">
        <v>619.18254077335882</v>
      </c>
      <c r="D118" s="2">
        <v>83.551871043512733</v>
      </c>
      <c r="F118" s="2">
        <v>83.949050606805073</v>
      </c>
      <c r="G118" s="2">
        <v>-25.949755670750765</v>
      </c>
      <c r="H118" s="2">
        <v>620.35278864541397</v>
      </c>
      <c r="I118" s="2">
        <v>76.528106196152507</v>
      </c>
      <c r="K118" s="2">
        <v>66.844366675052072</v>
      </c>
      <c r="L118" s="2">
        <v>18.053039237288168</v>
      </c>
      <c r="M118" s="2">
        <v>623.76068090450167</v>
      </c>
      <c r="N118" s="2">
        <v>80.247636246471004</v>
      </c>
    </row>
    <row r="119" spans="1:14" x14ac:dyDescent="0.4">
      <c r="A119" s="2">
        <v>79.781406108715899</v>
      </c>
      <c r="B119" s="2">
        <v>-1.738772952740355</v>
      </c>
      <c r="C119" s="2">
        <v>617.46380782866277</v>
      </c>
      <c r="D119" s="2">
        <v>82.993691155108181</v>
      </c>
      <c r="F119" s="2">
        <v>83.435082581691944</v>
      </c>
      <c r="G119" s="2">
        <v>-26.270565394691793</v>
      </c>
      <c r="H119" s="2">
        <v>618.63598948734625</v>
      </c>
      <c r="I119" s="2">
        <v>75.945675512896543</v>
      </c>
      <c r="K119" s="2">
        <v>66.337879210863591</v>
      </c>
      <c r="L119" s="2">
        <v>18.011710968012309</v>
      </c>
      <c r="M119" s="2">
        <v>622.08194210656757</v>
      </c>
      <c r="N119" s="2">
        <v>79.713557456922501</v>
      </c>
    </row>
    <row r="120" spans="1:14" x14ac:dyDescent="0.4">
      <c r="A120" s="2">
        <v>79.268302778087445</v>
      </c>
      <c r="B120" s="2">
        <v>-1.8871384878931252</v>
      </c>
      <c r="C120" s="2">
        <v>615.74493025165179</v>
      </c>
      <c r="D120" s="2">
        <v>82.436565351283861</v>
      </c>
      <c r="F120" s="2">
        <v>82.913950234867528</v>
      </c>
      <c r="G120" s="2">
        <v>-26.59339374909532</v>
      </c>
      <c r="H120" s="2">
        <v>616.9216734501257</v>
      </c>
      <c r="I120" s="2">
        <v>75.356045436323939</v>
      </c>
      <c r="K120" s="2">
        <v>65.83207249144921</v>
      </c>
      <c r="L120" s="2">
        <v>17.969493076552773</v>
      </c>
      <c r="M120" s="2">
        <v>620.40301898664518</v>
      </c>
      <c r="N120" s="2">
        <v>79.176961515537826</v>
      </c>
    </row>
    <row r="121" spans="1:14" x14ac:dyDescent="0.4">
      <c r="A121" s="2">
        <v>78.755563480538811</v>
      </c>
      <c r="B121" s="2">
        <v>-2.026158801609057</v>
      </c>
      <c r="C121" s="2">
        <v>614.02518666204423</v>
      </c>
      <c r="D121" s="2">
        <v>81.88008995790878</v>
      </c>
      <c r="F121" s="2">
        <v>82.394127704406543</v>
      </c>
      <c r="G121" s="2">
        <v>-26.899276539830034</v>
      </c>
      <c r="H121" s="2">
        <v>615.20400353564185</v>
      </c>
      <c r="I121" s="2">
        <v>74.773119498433985</v>
      </c>
      <c r="K121" s="2">
        <v>65.311591868931501</v>
      </c>
      <c r="L121" s="2">
        <v>17.924309423503317</v>
      </c>
      <c r="M121" s="2">
        <v>618.72868960944845</v>
      </c>
      <c r="N121" s="2">
        <v>78.621190426922482</v>
      </c>
    </row>
    <row r="122" spans="1:14" x14ac:dyDescent="0.4">
      <c r="A122" s="2">
        <v>78.243256661015423</v>
      </c>
      <c r="B122" s="2">
        <v>-2.158237923188814</v>
      </c>
      <c r="C122" s="2">
        <v>612.30473199817197</v>
      </c>
      <c r="D122" s="2">
        <v>81.32434282455209</v>
      </c>
      <c r="F122" s="2">
        <v>81.871006281725883</v>
      </c>
      <c r="G122" s="2">
        <v>-27.162446469334999</v>
      </c>
      <c r="H122" s="2">
        <v>613.48013280717225</v>
      </c>
      <c r="I122" s="2">
        <v>74.202656502824325</v>
      </c>
      <c r="K122" s="2">
        <v>64.786950649727558</v>
      </c>
      <c r="L122" s="2">
        <v>17.877538405979315</v>
      </c>
      <c r="M122" s="2">
        <v>617.05567877767101</v>
      </c>
      <c r="N122" s="2">
        <v>78.057627155063003</v>
      </c>
    </row>
    <row r="123" spans="1:14" x14ac:dyDescent="0.4">
      <c r="A123" s="2">
        <v>77.731656292964487</v>
      </c>
      <c r="B123" s="2">
        <v>-2.2911875278362857</v>
      </c>
      <c r="C123" s="2">
        <v>610.58413568379171</v>
      </c>
      <c r="D123" s="2">
        <v>80.769627278023819</v>
      </c>
      <c r="F123" s="2">
        <v>81.347021879041606</v>
      </c>
      <c r="G123" s="2">
        <v>-27.424835056956539</v>
      </c>
      <c r="H123" s="2">
        <v>611.75639874782439</v>
      </c>
      <c r="I123" s="2">
        <v>73.630988193998391</v>
      </c>
      <c r="K123" s="2">
        <v>64.262996271883281</v>
      </c>
      <c r="L123" s="2">
        <v>17.829824300553568</v>
      </c>
      <c r="M123" s="2">
        <v>615.38247809395955</v>
      </c>
      <c r="N123" s="2">
        <v>77.491559793732478</v>
      </c>
    </row>
    <row r="124" spans="1:14" x14ac:dyDescent="0.4">
      <c r="A124" s="2">
        <v>77.220758796225581</v>
      </c>
      <c r="B124" s="2">
        <v>-2.4250095676440608</v>
      </c>
      <c r="C124" s="2">
        <v>608.86340802743723</v>
      </c>
      <c r="D124" s="2">
        <v>80.215941153012864</v>
      </c>
      <c r="F124" s="2">
        <v>80.822903304372971</v>
      </c>
      <c r="G124" s="2">
        <v>-27.688631089324993</v>
      </c>
      <c r="H124" s="2">
        <v>610.03291655162593</v>
      </c>
      <c r="I124" s="2">
        <v>73.05793622793756</v>
      </c>
      <c r="K124" s="2">
        <v>63.74233491740582</v>
      </c>
      <c r="L124" s="2">
        <v>17.794554387266977</v>
      </c>
      <c r="M124" s="2">
        <v>613.70795542985377</v>
      </c>
      <c r="N124" s="2">
        <v>76.932267500436325</v>
      </c>
    </row>
    <row r="125" spans="1:14" x14ac:dyDescent="0.4">
      <c r="A125" s="2">
        <v>76.710552483363287</v>
      </c>
      <c r="B125" s="2">
        <v>-2.5597080785290913</v>
      </c>
      <c r="C125" s="2">
        <v>607.14253131647763</v>
      </c>
      <c r="D125" s="2">
        <v>79.663273427860858</v>
      </c>
      <c r="F125" s="2">
        <v>80.298644704676974</v>
      </c>
      <c r="G125" s="2">
        <v>-27.953835732203778</v>
      </c>
      <c r="H125" s="2">
        <v>608.30969264956491</v>
      </c>
      <c r="I125" s="2">
        <v>72.483547200293643</v>
      </c>
      <c r="K125" s="2">
        <v>63.223097443650971</v>
      </c>
      <c r="L125" s="2">
        <v>17.762308686719642</v>
      </c>
      <c r="M125" s="2">
        <v>612.03289587218887</v>
      </c>
      <c r="N125" s="2">
        <v>76.373210319242332</v>
      </c>
    </row>
    <row r="126" spans="1:14" x14ac:dyDescent="0.4">
      <c r="A126" s="2">
        <v>76.201036029626508</v>
      </c>
      <c r="B126" s="2">
        <v>-2.6952843651212959</v>
      </c>
      <c r="C126" s="2">
        <v>605.42152226873134</v>
      </c>
      <c r="D126" s="2">
        <v>79.111624237407568</v>
      </c>
      <c r="F126" s="2">
        <v>79.774240629603725</v>
      </c>
      <c r="G126" s="2">
        <v>-28.220450023701279</v>
      </c>
      <c r="H126" s="2">
        <v>606.5867341820142</v>
      </c>
      <c r="I126" s="2">
        <v>71.907868534097261</v>
      </c>
      <c r="K126" s="2">
        <v>62.704508167285525</v>
      </c>
      <c r="L126" s="2">
        <v>17.729115148751873</v>
      </c>
      <c r="M126" s="2">
        <v>610.35764837408976</v>
      </c>
      <c r="N126" s="2">
        <v>75.811671081637215</v>
      </c>
    </row>
    <row r="127" spans="1:14" x14ac:dyDescent="0.4">
      <c r="A127" s="2">
        <v>75.691649781198365</v>
      </c>
      <c r="B127" s="2">
        <v>-2.8142343635443723</v>
      </c>
      <c r="C127" s="2">
        <v>603.69928375888628</v>
      </c>
      <c r="D127" s="2">
        <v>78.560381757535751</v>
      </c>
      <c r="F127" s="2">
        <v>79.249004819447322</v>
      </c>
      <c r="G127" s="2">
        <v>-28.486602063424783</v>
      </c>
      <c r="H127" s="2">
        <v>604.86396598177623</v>
      </c>
      <c r="I127" s="2">
        <v>71.331076629205683</v>
      </c>
      <c r="K127" s="2">
        <v>62.186568406556574</v>
      </c>
      <c r="L127" s="2">
        <v>17.694968731101717</v>
      </c>
      <c r="M127" s="2">
        <v>608.68222781612201</v>
      </c>
      <c r="N127" s="2">
        <v>75.247682085149137</v>
      </c>
    </row>
    <row r="128" spans="1:14" x14ac:dyDescent="0.4">
      <c r="A128" s="2">
        <v>75.182744291396176</v>
      </c>
      <c r="B128" s="2">
        <v>-2.9283904211013976</v>
      </c>
      <c r="C128" s="2">
        <v>601.97654074698266</v>
      </c>
      <c r="D128" s="2">
        <v>78.009932418239501</v>
      </c>
      <c r="F128" s="2">
        <v>78.715690664660414</v>
      </c>
      <c r="G128" s="2">
        <v>-28.732313863235579</v>
      </c>
      <c r="H128" s="2">
        <v>603.14063243000544</v>
      </c>
      <c r="I128" s="2">
        <v>70.754560511064099</v>
      </c>
      <c r="K128" s="2">
        <v>61.651913097667979</v>
      </c>
      <c r="L128" s="2">
        <v>17.685613579779641</v>
      </c>
      <c r="M128" s="2">
        <v>607.01197559423224</v>
      </c>
      <c r="N128" s="2">
        <v>74.675857298020716</v>
      </c>
    </row>
    <row r="129" spans="1:14" x14ac:dyDescent="0.4">
      <c r="A129" s="2">
        <v>74.674496426337072</v>
      </c>
      <c r="B129" s="2">
        <v>-3.0434325162205411</v>
      </c>
      <c r="C129" s="2">
        <v>600.25366697136337</v>
      </c>
      <c r="D129" s="2">
        <v>77.460471556463546</v>
      </c>
      <c r="F129" s="2">
        <v>78.182187154085184</v>
      </c>
      <c r="G129" s="2">
        <v>-28.979481979477619</v>
      </c>
      <c r="H129" s="2">
        <v>601.4175686390895</v>
      </c>
      <c r="I129" s="2">
        <v>70.176764716516743</v>
      </c>
      <c r="K129" s="2">
        <v>61.104980695739648</v>
      </c>
      <c r="L129" s="2">
        <v>17.69467306543374</v>
      </c>
      <c r="M129" s="2">
        <v>605.34547964268029</v>
      </c>
      <c r="N129" s="2">
        <v>74.097521851361023</v>
      </c>
    </row>
    <row r="130" spans="1:14" x14ac:dyDescent="0.4">
      <c r="A130" s="2">
        <v>74.166900744841698</v>
      </c>
      <c r="B130" s="2">
        <v>-3.1593632190170311</v>
      </c>
      <c r="C130" s="2">
        <v>598.53066482825568</v>
      </c>
      <c r="D130" s="2">
        <v>76.911994599706674</v>
      </c>
      <c r="F130" s="2">
        <v>77.648485148999768</v>
      </c>
      <c r="G130" s="2">
        <v>-29.228109488090091</v>
      </c>
      <c r="H130" s="2">
        <v>599.69477125861101</v>
      </c>
      <c r="I130" s="2">
        <v>69.597733123724439</v>
      </c>
      <c r="K130" s="2">
        <v>60.562932830832487</v>
      </c>
      <c r="L130" s="2">
        <v>17.720050941754458</v>
      </c>
      <c r="M130" s="2">
        <v>603.6775829829636</v>
      </c>
      <c r="N130" s="2">
        <v>73.529325695719493</v>
      </c>
    </row>
    <row r="131" spans="1:14" x14ac:dyDescent="0.4">
      <c r="A131" s="2">
        <v>73.65994834714003</v>
      </c>
      <c r="B131" s="2">
        <v>-3.2761858440201266</v>
      </c>
      <c r="C131" s="2">
        <v>596.80752422333569</v>
      </c>
      <c r="D131" s="2">
        <v>76.364493176743395</v>
      </c>
      <c r="F131" s="2">
        <v>77.11457979708365</v>
      </c>
      <c r="G131" s="2">
        <v>-29.478197492019213</v>
      </c>
      <c r="H131" s="2">
        <v>597.97225053931288</v>
      </c>
      <c r="I131" s="2">
        <v>69.017514639938028</v>
      </c>
      <c r="K131" s="2">
        <v>60.022644659957265</v>
      </c>
      <c r="L131" s="2">
        <v>17.749132016711307</v>
      </c>
      <c r="M131" s="2">
        <v>602.00913361610742</v>
      </c>
      <c r="N131" s="2">
        <v>72.961930258939432</v>
      </c>
    </row>
    <row r="132" spans="1:14" x14ac:dyDescent="0.4">
      <c r="A132" s="2">
        <v>73.153638077747317</v>
      </c>
      <c r="B132" s="2">
        <v>-3.3939019285058194</v>
      </c>
      <c r="C132" s="2">
        <v>595.08426105246292</v>
      </c>
      <c r="D132" s="2">
        <v>75.817967214125886</v>
      </c>
      <c r="F132" s="2">
        <v>76.580464341114222</v>
      </c>
      <c r="G132" s="2">
        <v>-29.729748046883984</v>
      </c>
      <c r="H132" s="2">
        <v>596.25001004373837</v>
      </c>
      <c r="I132" s="2">
        <v>68.436156447896295</v>
      </c>
      <c r="K132" s="2">
        <v>59.483022266789213</v>
      </c>
      <c r="L132" s="2">
        <v>17.777441763971773</v>
      </c>
      <c r="M132" s="2">
        <v>600.34046297262796</v>
      </c>
      <c r="N132" s="2">
        <v>72.392063826856599</v>
      </c>
    </row>
    <row r="133" spans="1:14" x14ac:dyDescent="0.4">
      <c r="A133" s="2">
        <v>72.64740056473417</v>
      </c>
      <c r="B133" s="2">
        <v>-3.491456686971091</v>
      </c>
      <c r="C133" s="2">
        <v>593.35973043900901</v>
      </c>
      <c r="D133" s="2">
        <v>75.271796458960466</v>
      </c>
      <c r="F133" s="2">
        <v>76.043690503686605</v>
      </c>
      <c r="G133" s="2">
        <v>-29.976542807641067</v>
      </c>
      <c r="H133" s="2">
        <v>594.52793543482744</v>
      </c>
      <c r="I133" s="2">
        <v>67.853916417124367</v>
      </c>
      <c r="K133" s="2">
        <v>58.944061702148957</v>
      </c>
      <c r="L133" s="2">
        <v>17.804975127669302</v>
      </c>
      <c r="M133" s="2">
        <v>598.67157536847822</v>
      </c>
      <c r="N133" s="2">
        <v>71.819748492555348</v>
      </c>
    </row>
    <row r="134" spans="1:14" x14ac:dyDescent="0.4">
      <c r="A134" s="2">
        <v>72.131982015627827</v>
      </c>
      <c r="B134" s="2">
        <v>-3.5741909022596587</v>
      </c>
      <c r="C134" s="2">
        <v>591.63722705817906</v>
      </c>
      <c r="D134" s="2">
        <v>74.715687293324109</v>
      </c>
      <c r="F134" s="2">
        <v>75.500212693442251</v>
      </c>
      <c r="G134" s="2">
        <v>-30.208357904673797</v>
      </c>
      <c r="H134" s="2">
        <v>592.80585315667827</v>
      </c>
      <c r="I134" s="2">
        <v>67.271108287925557</v>
      </c>
      <c r="K134" s="2">
        <v>58.405750470843209</v>
      </c>
      <c r="L134" s="2">
        <v>17.83172757368493</v>
      </c>
      <c r="M134" s="2">
        <v>597.00244799813061</v>
      </c>
      <c r="N134" s="2">
        <v>71.244997971672618</v>
      </c>
    </row>
    <row r="135" spans="1:14" x14ac:dyDescent="0.4">
      <c r="A135" s="2">
        <v>71.607526183592825</v>
      </c>
      <c r="B135" s="2">
        <v>-3.6432256068867943</v>
      </c>
      <c r="C135" s="2">
        <v>589.91672945564483</v>
      </c>
      <c r="D135" s="2">
        <v>74.14983001153945</v>
      </c>
      <c r="F135" s="2">
        <v>74.956472704497656</v>
      </c>
      <c r="G135" s="2">
        <v>-30.441689644080832</v>
      </c>
      <c r="H135" s="2">
        <v>591.08405977624489</v>
      </c>
      <c r="I135" s="2">
        <v>66.687166378594142</v>
      </c>
      <c r="K135" s="2">
        <v>57.868091325006489</v>
      </c>
      <c r="L135" s="2">
        <v>17.857693815983573</v>
      </c>
      <c r="M135" s="2">
        <v>595.33310495170474</v>
      </c>
      <c r="N135" s="2">
        <v>70.667842933288298</v>
      </c>
    </row>
    <row r="136" spans="1:14" x14ac:dyDescent="0.4">
      <c r="A136" s="2">
        <v>71.083761710141459</v>
      </c>
      <c r="B136" s="2">
        <v>-3.713106305131511</v>
      </c>
      <c r="C136" s="2">
        <v>588.1960356560221</v>
      </c>
      <c r="D136" s="2">
        <v>73.585047962963003</v>
      </c>
      <c r="F136" s="2">
        <v>74.412461550511495</v>
      </c>
      <c r="G136" s="2">
        <v>-30.676541365472623</v>
      </c>
      <c r="H136" s="2">
        <v>589.36255348447719</v>
      </c>
      <c r="I136" s="2">
        <v>66.102136007279469</v>
      </c>
      <c r="K136" s="2">
        <v>57.335620877867065</v>
      </c>
      <c r="L136" s="2">
        <v>17.899204083940226</v>
      </c>
      <c r="M136" s="2">
        <v>593.66244711370746</v>
      </c>
      <c r="N136" s="2">
        <v>70.100833497868365</v>
      </c>
    </row>
    <row r="137" spans="1:14" x14ac:dyDescent="0.4">
      <c r="A137" s="2">
        <v>70.560689065919846</v>
      </c>
      <c r="B137" s="2">
        <v>-3.7838345741237376</v>
      </c>
      <c r="C137" s="2">
        <v>586.47517206241491</v>
      </c>
      <c r="D137" s="2">
        <v>73.021342127694567</v>
      </c>
      <c r="F137" s="2">
        <v>73.868174782833904</v>
      </c>
      <c r="G137" s="2">
        <v>-30.912914483758009</v>
      </c>
      <c r="H137" s="2">
        <v>587.64134651907841</v>
      </c>
      <c r="I137" s="2">
        <v>65.516067700387012</v>
      </c>
      <c r="K137" s="2">
        <v>56.804888945238844</v>
      </c>
      <c r="L137" s="2">
        <v>17.944001948407951</v>
      </c>
      <c r="M137" s="2">
        <v>591.99128512536242</v>
      </c>
      <c r="N137" s="2">
        <v>69.534524416623725</v>
      </c>
    </row>
    <row r="138" spans="1:14" x14ac:dyDescent="0.4">
      <c r="A138" s="2">
        <v>70.038262017564335</v>
      </c>
      <c r="B138" s="2">
        <v>-3.8524056639950572</v>
      </c>
      <c r="C138" s="2">
        <v>584.75407186555947</v>
      </c>
      <c r="D138" s="2">
        <v>72.458662594461046</v>
      </c>
      <c r="F138" s="2">
        <v>73.323604509669892</v>
      </c>
      <c r="G138" s="2">
        <v>-31.150811950527292</v>
      </c>
      <c r="H138" s="2">
        <v>585.92043979542609</v>
      </c>
      <c r="I138" s="2">
        <v>64.929008584001238</v>
      </c>
      <c r="K138" s="2">
        <v>56.274762697165912</v>
      </c>
      <c r="L138" s="2">
        <v>17.988011480082719</v>
      </c>
      <c r="M138" s="2">
        <v>590.31991638011391</v>
      </c>
      <c r="N138" s="2">
        <v>68.965816600190806</v>
      </c>
    </row>
    <row r="139" spans="1:14" x14ac:dyDescent="0.4">
      <c r="A139" s="2">
        <v>69.516225238333277</v>
      </c>
      <c r="B139" s="2">
        <v>-3.903791264171609</v>
      </c>
      <c r="C139" s="2">
        <v>583.03224492049424</v>
      </c>
      <c r="D139" s="2">
        <v>71.896732232291143</v>
      </c>
      <c r="F139" s="2">
        <v>72.774453349722663</v>
      </c>
      <c r="G139" s="2">
        <v>-31.380187744657029</v>
      </c>
      <c r="H139" s="2">
        <v>584.19986503167502</v>
      </c>
      <c r="I139" s="2">
        <v>64.340948182123213</v>
      </c>
      <c r="K139" s="2">
        <v>55.745238373644703</v>
      </c>
      <c r="L139" s="2">
        <v>18.031227741709422</v>
      </c>
      <c r="M139" s="2">
        <v>588.6483439293122</v>
      </c>
      <c r="N139" s="2">
        <v>68.394733780394347</v>
      </c>
    </row>
    <row r="140" spans="1:14" x14ac:dyDescent="0.4">
      <c r="A140" s="2">
        <v>68.99484241099826</v>
      </c>
      <c r="B140" s="2">
        <v>-3.9560371680753263</v>
      </c>
      <c r="C140" s="2">
        <v>581.31023752586384</v>
      </c>
      <c r="D140" s="2">
        <v>71.335838505725533</v>
      </c>
      <c r="F140" s="2">
        <v>72.220044203124999</v>
      </c>
      <c r="G140" s="2">
        <v>-31.599573483664784</v>
      </c>
      <c r="H140" s="2">
        <v>582.47964263222661</v>
      </c>
      <c r="I140" s="2">
        <v>63.75182496500635</v>
      </c>
      <c r="K140" s="2">
        <v>55.216305584574499</v>
      </c>
      <c r="L140" s="2">
        <v>18.073646413459862</v>
      </c>
      <c r="M140" s="2">
        <v>586.97654929432167</v>
      </c>
      <c r="N140" s="2">
        <v>67.821293224871013</v>
      </c>
    </row>
    <row r="141" spans="1:14" x14ac:dyDescent="0.4">
      <c r="A141" s="2">
        <v>68.474112973418073</v>
      </c>
      <c r="B141" s="2">
        <v>-4.0091454246835241</v>
      </c>
      <c r="C141" s="2">
        <v>579.5880720845156</v>
      </c>
      <c r="D141" s="2">
        <v>70.775981076746163</v>
      </c>
      <c r="F141" s="2">
        <v>71.665291155390307</v>
      </c>
      <c r="G141" s="2">
        <v>-31.820545856963463</v>
      </c>
      <c r="H141" s="2">
        <v>580.75973648814704</v>
      </c>
      <c r="I141" s="2">
        <v>63.161713443090626</v>
      </c>
      <c r="K141" s="2">
        <v>54.687966348292193</v>
      </c>
      <c r="L141" s="2">
        <v>18.115262186366401</v>
      </c>
      <c r="M141" s="2">
        <v>585.30455289033796</v>
      </c>
      <c r="N141" s="2">
        <v>67.245526325191349</v>
      </c>
    </row>
    <row r="142" spans="1:14" x14ac:dyDescent="0.4">
      <c r="A142" s="2">
        <v>67.954024693103435</v>
      </c>
      <c r="B142" s="2">
        <v>-4.0631192439058026</v>
      </c>
      <c r="C142" s="2">
        <v>577.86573198818655</v>
      </c>
      <c r="D142" s="2">
        <v>70.21714700467794</v>
      </c>
      <c r="F142" s="2">
        <v>71.110184622054234</v>
      </c>
      <c r="G142" s="2">
        <v>-32.043108854217294</v>
      </c>
      <c r="H142" s="2">
        <v>579.0401441697087</v>
      </c>
      <c r="I142" s="2">
        <v>62.570659564392514</v>
      </c>
      <c r="K142" s="2">
        <v>54.165162314503064</v>
      </c>
      <c r="L142" s="2">
        <v>18.171793180215602</v>
      </c>
      <c r="M142" s="2">
        <v>583.63128276389273</v>
      </c>
      <c r="N142" s="2">
        <v>66.680045328818892</v>
      </c>
    </row>
    <row r="143" spans="1:14" x14ac:dyDescent="0.4">
      <c r="A143" s="2">
        <v>67.434572083554201</v>
      </c>
      <c r="B143" s="2">
        <v>-4.1179610823248467</v>
      </c>
      <c r="C143" s="2">
        <v>576.14322215941183</v>
      </c>
      <c r="D143" s="2">
        <v>69.659330557920313</v>
      </c>
      <c r="F143" s="2">
        <v>70.561019265417826</v>
      </c>
      <c r="G143" s="2">
        <v>-32.22013548026613</v>
      </c>
      <c r="H143" s="2">
        <v>577.31344472435399</v>
      </c>
      <c r="I143" s="2">
        <v>61.998995677547967</v>
      </c>
      <c r="K143" s="2">
        <v>53.644004042301283</v>
      </c>
      <c r="L143" s="2">
        <v>18.231020209781285</v>
      </c>
      <c r="M143" s="2">
        <v>581.95756297880723</v>
      </c>
      <c r="N143" s="2">
        <v>66.115019928223788</v>
      </c>
    </row>
    <row r="144" spans="1:14" x14ac:dyDescent="0.4">
      <c r="A144" s="2">
        <v>66.915697026550646</v>
      </c>
      <c r="B144" s="2">
        <v>-4.1669608449434108</v>
      </c>
      <c r="C144" s="2">
        <v>574.42040080485742</v>
      </c>
      <c r="D144" s="2">
        <v>69.10246925803682</v>
      </c>
      <c r="F144" s="2">
        <v>70.012473239375424</v>
      </c>
      <c r="G144" s="2">
        <v>-32.392665367979461</v>
      </c>
      <c r="H144" s="2">
        <v>575.58601385274142</v>
      </c>
      <c r="I144" s="2">
        <v>61.429005250036077</v>
      </c>
      <c r="K144" s="2">
        <v>53.123388127365843</v>
      </c>
      <c r="L144" s="2">
        <v>18.289437087688682</v>
      </c>
      <c r="M144" s="2">
        <v>580.28365148537193</v>
      </c>
      <c r="N144" s="2">
        <v>65.547670720429963</v>
      </c>
    </row>
    <row r="145" spans="1:14" x14ac:dyDescent="0.4">
      <c r="A145" s="2">
        <v>66.397319453310487</v>
      </c>
      <c r="B145" s="2">
        <v>-4.2035962377414222</v>
      </c>
      <c r="C145" s="2">
        <v>572.69709207360165</v>
      </c>
      <c r="D145" s="2">
        <v>68.546476873547817</v>
      </c>
      <c r="F145" s="2">
        <v>69.457629992799099</v>
      </c>
      <c r="G145" s="2">
        <v>-32.552382948670754</v>
      </c>
      <c r="H145" s="2">
        <v>573.85939543273014</v>
      </c>
      <c r="I145" s="2">
        <v>60.857897056580377</v>
      </c>
      <c r="K145" s="2">
        <v>52.603310981560021</v>
      </c>
      <c r="L145" s="2">
        <v>18.347039029020614</v>
      </c>
      <c r="M145" s="2">
        <v>578.60954991521271</v>
      </c>
      <c r="N145" s="2">
        <v>64.978023005054595</v>
      </c>
    </row>
    <row r="146" spans="1:14" x14ac:dyDescent="0.4">
      <c r="A146" s="2">
        <v>65.879540765760296</v>
      </c>
      <c r="B146" s="2">
        <v>-4.2411162679384873</v>
      </c>
      <c r="C146" s="2">
        <v>570.97361935444735</v>
      </c>
      <c r="D146" s="2">
        <v>67.991462610384204</v>
      </c>
      <c r="F146" s="2">
        <v>68.899446114222215</v>
      </c>
      <c r="G146" s="2">
        <v>-32.706212331749157</v>
      </c>
      <c r="H146" s="2">
        <v>572.13328949390359</v>
      </c>
      <c r="I146" s="2">
        <v>60.285763849656753</v>
      </c>
      <c r="K146" s="2">
        <v>52.083764294083103</v>
      </c>
      <c r="L146" s="2">
        <v>18.403821837612398</v>
      </c>
      <c r="M146" s="2">
        <v>576.9352441583942</v>
      </c>
      <c r="N146" s="2">
        <v>64.406097582855935</v>
      </c>
    </row>
    <row r="147" spans="1:14" x14ac:dyDescent="0.4">
      <c r="A147" s="2">
        <v>65.36235869149246</v>
      </c>
      <c r="B147" s="2">
        <v>-4.2795233289191899</v>
      </c>
      <c r="C147" s="2">
        <v>569.24999764378401</v>
      </c>
      <c r="D147" s="2">
        <v>67.437424029890366</v>
      </c>
      <c r="F147" s="2">
        <v>68.341059306025969</v>
      </c>
      <c r="G147" s="2">
        <v>-32.861427877292186</v>
      </c>
      <c r="H147" s="2">
        <v>570.40737174927972</v>
      </c>
      <c r="I147" s="2">
        <v>59.712788690938844</v>
      </c>
      <c r="K147" s="2">
        <v>51.564749443589776</v>
      </c>
      <c r="L147" s="2">
        <v>18.459780263005982</v>
      </c>
      <c r="M147" s="2">
        <v>575.26075106380767</v>
      </c>
      <c r="N147" s="2">
        <v>63.831926588837661</v>
      </c>
    </row>
    <row r="148" spans="1:14" x14ac:dyDescent="0.4">
      <c r="A148" s="2">
        <v>64.8457618602216</v>
      </c>
      <c r="B148" s="2">
        <v>-4.3188204445649063</v>
      </c>
      <c r="C148" s="2">
        <v>567.5262110915445</v>
      </c>
      <c r="D148" s="2">
        <v>66.884348901322824</v>
      </c>
      <c r="F148" s="2">
        <v>67.782461304238225</v>
      </c>
      <c r="G148" s="2">
        <v>-33.018031618892209</v>
      </c>
      <c r="H148" s="2">
        <v>568.68164541239946</v>
      </c>
      <c r="I148" s="2">
        <v>59.139014214366874</v>
      </c>
      <c r="K148" s="2">
        <v>51.051666696668462</v>
      </c>
      <c r="L148" s="2">
        <v>18.530124893653266</v>
      </c>
      <c r="M148" s="2">
        <v>573.58499489251426</v>
      </c>
      <c r="N148" s="2">
        <v>63.268301782048418</v>
      </c>
    </row>
    <row r="149" spans="1:14" x14ac:dyDescent="0.4">
      <c r="A149" s="2">
        <v>64.329746871493001</v>
      </c>
      <c r="B149" s="2">
        <v>-4.3590099963781199</v>
      </c>
      <c r="C149" s="2">
        <v>565.80226980349005</v>
      </c>
      <c r="D149" s="2">
        <v>66.332233489229893</v>
      </c>
      <c r="F149" s="2">
        <v>67.223645894655064</v>
      </c>
      <c r="G149" s="2">
        <v>-33.176025060323198</v>
      </c>
      <c r="H149" s="2">
        <v>566.95611953661069</v>
      </c>
      <c r="I149" s="2">
        <v>58.564485372921702</v>
      </c>
      <c r="K149" s="2">
        <v>50.54006161413691</v>
      </c>
      <c r="L149" s="2">
        <v>18.602444306132917</v>
      </c>
      <c r="M149" s="2">
        <v>571.90885356945773</v>
      </c>
      <c r="N149" s="2">
        <v>62.704763216838749</v>
      </c>
    </row>
    <row r="150" spans="1:14" x14ac:dyDescent="0.4">
      <c r="A150" s="2">
        <v>63.814294593327951</v>
      </c>
      <c r="B150" s="2">
        <v>-4.3900198567635655</v>
      </c>
      <c r="C150" s="2">
        <v>564.07800626404526</v>
      </c>
      <c r="D150" s="2">
        <v>65.781058098305962</v>
      </c>
      <c r="F150" s="2">
        <v>66.664603645250423</v>
      </c>
      <c r="G150" s="2">
        <v>-33.335410626994076</v>
      </c>
      <c r="H150" s="2">
        <v>565.23079299407721</v>
      </c>
      <c r="I150" s="2">
        <v>57.989244030013694</v>
      </c>
      <c r="K150" s="2">
        <v>50.012268669241912</v>
      </c>
      <c r="L150" s="2">
        <v>18.701100352528947</v>
      </c>
      <c r="M150" s="2">
        <v>570.23925735563137</v>
      </c>
      <c r="N150" s="2">
        <v>62.133250746225343</v>
      </c>
    </row>
    <row r="151" spans="1:14" x14ac:dyDescent="0.4">
      <c r="A151" s="2">
        <v>63.299379074314857</v>
      </c>
      <c r="B151" s="2">
        <v>-4.4131689729302153</v>
      </c>
      <c r="C151" s="2">
        <v>562.35342780145152</v>
      </c>
      <c r="D151" s="2">
        <v>65.230794262896467</v>
      </c>
      <c r="F151" s="2">
        <v>66.09703779679451</v>
      </c>
      <c r="G151" s="2">
        <v>-33.478619591113286</v>
      </c>
      <c r="H151" s="2">
        <v>563.50684673656315</v>
      </c>
      <c r="I151" s="2">
        <v>57.412194745049973</v>
      </c>
      <c r="K151" s="2">
        <v>49.475881714370807</v>
      </c>
      <c r="L151" s="2">
        <v>18.813976806965663</v>
      </c>
      <c r="M151" s="2">
        <v>568.57309872429187</v>
      </c>
      <c r="N151" s="2">
        <v>61.556295085345617</v>
      </c>
    </row>
    <row r="152" spans="1:14" x14ac:dyDescent="0.4">
      <c r="A152" s="2">
        <v>62.785006009746454</v>
      </c>
      <c r="B152" s="2">
        <v>-4.4372312826070868</v>
      </c>
      <c r="C152" s="2">
        <v>560.62870037569996</v>
      </c>
      <c r="D152" s="2">
        <v>64.681446972235349</v>
      </c>
      <c r="F152" s="2">
        <v>65.527915584895794</v>
      </c>
      <c r="G152" s="2">
        <v>-33.620561793983008</v>
      </c>
      <c r="H152" s="2">
        <v>561.7832958293659</v>
      </c>
      <c r="I152" s="2">
        <v>56.834219494796159</v>
      </c>
      <c r="K152" s="2">
        <v>48.940070137755903</v>
      </c>
      <c r="L152" s="2">
        <v>18.926181675711078</v>
      </c>
      <c r="M152" s="2">
        <v>566.9066998195625</v>
      </c>
      <c r="N152" s="2">
        <v>60.977053485983895</v>
      </c>
    </row>
    <row r="153" spans="1:14" x14ac:dyDescent="0.4">
      <c r="A153" s="2">
        <v>62.271171539239582</v>
      </c>
      <c r="B153" s="2">
        <v>-4.4622093998638306</v>
      </c>
      <c r="C153" s="2">
        <v>558.90383196170251</v>
      </c>
      <c r="D153" s="2">
        <v>64.133011877075717</v>
      </c>
      <c r="F153" s="2">
        <v>64.958504680666493</v>
      </c>
      <c r="G153" s="2">
        <v>-33.763957356483623</v>
      </c>
      <c r="H153" s="2">
        <v>560.0599580081348</v>
      </c>
      <c r="I153" s="2">
        <v>56.255526780587147</v>
      </c>
      <c r="K153" s="2">
        <v>48.404838143611194</v>
      </c>
      <c r="L153" s="2">
        <v>19.037708568586183</v>
      </c>
      <c r="M153" s="2">
        <v>565.24009165463144</v>
      </c>
      <c r="N153" s="2">
        <v>60.395556045920813</v>
      </c>
    </row>
    <row r="154" spans="1:14" x14ac:dyDescent="0.4">
      <c r="A154" s="2">
        <v>61.757866302447844</v>
      </c>
      <c r="B154" s="2">
        <v>-4.4881061511957085</v>
      </c>
      <c r="C154" s="2">
        <v>557.17881147013782</v>
      </c>
      <c r="D154" s="2">
        <v>63.585478719275763</v>
      </c>
      <c r="F154" s="2">
        <v>64.388797400324975</v>
      </c>
      <c r="G154" s="2">
        <v>-33.908808641413259</v>
      </c>
      <c r="H154" s="2">
        <v>558.33683938761317</v>
      </c>
      <c r="I154" s="2">
        <v>55.676160727109007</v>
      </c>
      <c r="K154" s="2">
        <v>47.876338386098404</v>
      </c>
      <c r="L154" s="2">
        <v>19.162279466429979</v>
      </c>
      <c r="M154" s="2">
        <v>563.57229147392843</v>
      </c>
      <c r="N154" s="2">
        <v>59.824687618875686</v>
      </c>
    </row>
    <row r="155" spans="1:14" x14ac:dyDescent="0.4">
      <c r="A155" s="2">
        <v>61.245087676015373</v>
      </c>
      <c r="B155" s="2">
        <v>-4.5149240030525917</v>
      </c>
      <c r="C155" s="2">
        <v>555.4536500090594</v>
      </c>
      <c r="D155" s="2">
        <v>63.038844390447935</v>
      </c>
      <c r="F155" s="2">
        <v>63.8187865091692</v>
      </c>
      <c r="G155" s="2">
        <v>-34.055117941432911</v>
      </c>
      <c r="H155" s="2">
        <v>556.61394696864636</v>
      </c>
      <c r="I155" s="2">
        <v>55.096166090917215</v>
      </c>
      <c r="K155" s="2">
        <v>47.349402824236456</v>
      </c>
      <c r="L155" s="2">
        <v>19.28848291927499</v>
      </c>
      <c r="M155" s="2">
        <v>561.90408947934429</v>
      </c>
      <c r="N155" s="2">
        <v>59.253710813589571</v>
      </c>
    </row>
    <row r="156" spans="1:14" x14ac:dyDescent="0.4">
      <c r="A156" s="2">
        <v>60.732651349809018</v>
      </c>
      <c r="B156" s="2">
        <v>-4.529206937428377</v>
      </c>
      <c r="C156" s="2">
        <v>553.72826867835215</v>
      </c>
      <c r="D156" s="2">
        <v>62.492908752980789</v>
      </c>
      <c r="F156" s="2">
        <v>63.24784246221288</v>
      </c>
      <c r="G156" s="2">
        <v>-34.201678576403438</v>
      </c>
      <c r="H156" s="2">
        <v>554.8913894139705</v>
      </c>
      <c r="I156" s="2">
        <v>54.515455260955662</v>
      </c>
      <c r="K156" s="2">
        <v>46.822995918023032</v>
      </c>
      <c r="L156" s="2">
        <v>19.414003126445806</v>
      </c>
      <c r="M156" s="2">
        <v>560.23567878298081</v>
      </c>
      <c r="N156" s="2">
        <v>58.680485360165243</v>
      </c>
    </row>
    <row r="157" spans="1:14" x14ac:dyDescent="0.4">
      <c r="A157" s="2">
        <v>60.201302515821077</v>
      </c>
      <c r="B157" s="2">
        <v>-4.5070924137967978</v>
      </c>
      <c r="C157" s="2">
        <v>552.00866515275163</v>
      </c>
      <c r="D157" s="2">
        <v>61.926712939414401</v>
      </c>
      <c r="F157" s="2">
        <v>62.667353537502628</v>
      </c>
      <c r="G157" s="2">
        <v>-34.331779326721744</v>
      </c>
      <c r="H157" s="2">
        <v>553.17069445119012</v>
      </c>
      <c r="I157" s="2">
        <v>53.932199315232872</v>
      </c>
      <c r="K157" s="2">
        <v>46.297112258305098</v>
      </c>
      <c r="L157" s="2">
        <v>19.538835869362615</v>
      </c>
      <c r="M157" s="2">
        <v>558.56705922968979</v>
      </c>
      <c r="N157" s="2">
        <v>58.105030868004071</v>
      </c>
    </row>
    <row r="158" spans="1:14" x14ac:dyDescent="0.4">
      <c r="A158" s="2">
        <v>59.67055686499836</v>
      </c>
      <c r="B158" s="2">
        <v>-4.4858279460847612</v>
      </c>
      <c r="C158" s="2">
        <v>550.28882484304643</v>
      </c>
      <c r="D158" s="2">
        <v>61.361539201471857</v>
      </c>
      <c r="F158" s="2">
        <v>62.086488888127114</v>
      </c>
      <c r="G158" s="2">
        <v>-34.463407692223818</v>
      </c>
      <c r="H158" s="2">
        <v>551.45024423073221</v>
      </c>
      <c r="I158" s="2">
        <v>53.348304850934788</v>
      </c>
      <c r="K158" s="2">
        <v>45.771739926843964</v>
      </c>
      <c r="L158" s="2">
        <v>19.662978566430567</v>
      </c>
      <c r="M158" s="2">
        <v>556.89820941317635</v>
      </c>
      <c r="N158" s="2">
        <v>57.527360370881603</v>
      </c>
    </row>
    <row r="159" spans="1:14" x14ac:dyDescent="0.4">
      <c r="A159" s="2">
        <v>59.140414059775395</v>
      </c>
      <c r="B159" s="2">
        <v>-4.4654163718123314</v>
      </c>
      <c r="C159" s="2">
        <v>548.56877243837778</v>
      </c>
      <c r="D159" s="2">
        <v>60.797386164073401</v>
      </c>
      <c r="F159" s="2">
        <v>61.505238354713079</v>
      </c>
      <c r="G159" s="2">
        <v>-34.596567167439751</v>
      </c>
      <c r="H159" s="2">
        <v>549.73003915602965</v>
      </c>
      <c r="I159" s="2">
        <v>52.763814255197467</v>
      </c>
      <c r="K159" s="2">
        <v>45.246881968546354</v>
      </c>
      <c r="L159" s="2">
        <v>19.786425109431669</v>
      </c>
      <c r="M159" s="2">
        <v>555.22915515931663</v>
      </c>
      <c r="N159" s="2">
        <v>56.947503908112836</v>
      </c>
    </row>
    <row r="160" spans="1:14" x14ac:dyDescent="0.4">
      <c r="A160" s="2">
        <v>58.610873762586706</v>
      </c>
      <c r="B160" s="2">
        <v>-4.445860528499594</v>
      </c>
      <c r="C160" s="2">
        <v>546.84853262788704</v>
      </c>
      <c r="D160" s="2">
        <v>60.234252401406692</v>
      </c>
      <c r="F160" s="2">
        <v>60.923594547349261</v>
      </c>
      <c r="G160" s="2">
        <v>-34.731260626218557</v>
      </c>
      <c r="H160" s="2">
        <v>548.01008766267705</v>
      </c>
      <c r="I160" s="2">
        <v>52.178772878404295</v>
      </c>
      <c r="K160" s="2">
        <v>44.728993709573075</v>
      </c>
      <c r="L160" s="2">
        <v>19.921909014086303</v>
      </c>
      <c r="M160" s="2">
        <v>553.55887868043908</v>
      </c>
      <c r="N160" s="2">
        <v>56.378208058996286</v>
      </c>
    </row>
    <row r="161" spans="1:14" x14ac:dyDescent="0.4">
      <c r="A161" s="2">
        <v>58.081935635866365</v>
      </c>
      <c r="B161" s="2">
        <v>-4.4271632536666417</v>
      </c>
      <c r="C161" s="2">
        <v>545.12813010071579</v>
      </c>
      <c r="D161" s="2">
        <v>59.672136437975446</v>
      </c>
      <c r="F161" s="2">
        <v>60.341548969379076</v>
      </c>
      <c r="G161" s="2">
        <v>-34.867491237226446</v>
      </c>
      <c r="H161" s="2">
        <v>546.29039451311894</v>
      </c>
      <c r="I161" s="2">
        <v>51.593225099927189</v>
      </c>
      <c r="K161" s="2">
        <v>44.212611433814494</v>
      </c>
      <c r="L161" s="2">
        <v>20.058726426214818</v>
      </c>
      <c r="M161" s="2">
        <v>551.88821980339719</v>
      </c>
      <c r="N161" s="2">
        <v>55.808755083933605</v>
      </c>
    </row>
    <row r="162" spans="1:14" x14ac:dyDescent="0.4">
      <c r="A162" s="2">
        <v>57.553869546363373</v>
      </c>
      <c r="B162" s="2">
        <v>-4.3940955008928526</v>
      </c>
      <c r="C162" s="2">
        <v>543.4077033749594</v>
      </c>
      <c r="D162" s="2">
        <v>59.111328244531201</v>
      </c>
      <c r="F162" s="2">
        <v>59.756774495078595</v>
      </c>
      <c r="G162" s="2">
        <v>-35.000688650426909</v>
      </c>
      <c r="H162" s="2">
        <v>544.57140819337621</v>
      </c>
      <c r="I162" s="2">
        <v>51.00668250551923</v>
      </c>
      <c r="K162" s="2">
        <v>43.696707888839299</v>
      </c>
      <c r="L162" s="2">
        <v>20.194844960668746</v>
      </c>
      <c r="M162" s="2">
        <v>550.2173642789736</v>
      </c>
      <c r="N162" s="2">
        <v>55.237146331340973</v>
      </c>
    </row>
    <row r="163" spans="1:14" x14ac:dyDescent="0.4">
      <c r="A163" s="2">
        <v>57.026390337347749</v>
      </c>
      <c r="B163" s="2">
        <v>-4.3606764457501015</v>
      </c>
      <c r="C163" s="2">
        <v>541.68708691913844</v>
      </c>
      <c r="D163" s="2">
        <v>58.551518895766684</v>
      </c>
      <c r="F163" s="2">
        <v>59.16457673144189</v>
      </c>
      <c r="G163" s="2">
        <v>-35.121716368000619</v>
      </c>
      <c r="H163" s="2">
        <v>542.85404175200324</v>
      </c>
      <c r="I163" s="2">
        <v>50.418030540706624</v>
      </c>
      <c r="K163" s="2">
        <v>43.181277943656127</v>
      </c>
      <c r="L163" s="2">
        <v>20.330260512878262</v>
      </c>
      <c r="M163" s="2">
        <v>548.54631141111656</v>
      </c>
      <c r="N163" s="2">
        <v>54.663402856114473</v>
      </c>
    </row>
    <row r="164" spans="1:14" x14ac:dyDescent="0.4">
      <c r="A164" s="2">
        <v>56.499473823615823</v>
      </c>
      <c r="B164" s="2">
        <v>-4.3281351846749558</v>
      </c>
      <c r="C164" s="2">
        <v>539.96629016468967</v>
      </c>
      <c r="D164" s="2">
        <v>57.992681147303124</v>
      </c>
      <c r="F164" s="2">
        <v>58.575221577435109</v>
      </c>
      <c r="G164" s="2">
        <v>-35.226671854820495</v>
      </c>
      <c r="H164" s="2">
        <v>541.1348616091185</v>
      </c>
      <c r="I164" s="2">
        <v>49.836365426643908</v>
      </c>
      <c r="K164" s="2">
        <v>42.666311532350065</v>
      </c>
      <c r="L164" s="2">
        <v>20.464970352270356</v>
      </c>
      <c r="M164" s="2">
        <v>546.87504397381292</v>
      </c>
      <c r="N164" s="2">
        <v>54.087540756977994</v>
      </c>
    </row>
    <row r="165" spans="1:14" x14ac:dyDescent="0.4">
      <c r="A165" s="2">
        <v>55.973110537061707</v>
      </c>
      <c r="B165" s="2">
        <v>-4.2964742436482837</v>
      </c>
      <c r="C165" s="2">
        <v>538.245307242026</v>
      </c>
      <c r="D165" s="2">
        <v>57.434803756928815</v>
      </c>
      <c r="F165" s="2">
        <v>57.993468847535681</v>
      </c>
      <c r="G165" s="2">
        <v>-35.291048052488399</v>
      </c>
      <c r="H165" s="2">
        <v>539.41088277552103</v>
      </c>
      <c r="I165" s="2">
        <v>49.272063668856525</v>
      </c>
      <c r="K165" s="2">
        <v>42.151810708609716</v>
      </c>
      <c r="L165" s="2">
        <v>20.598968584515276</v>
      </c>
      <c r="M165" s="2">
        <v>545.20358382454663</v>
      </c>
      <c r="N165" s="2">
        <v>53.509590231737803</v>
      </c>
    </row>
    <row r="166" spans="1:14" x14ac:dyDescent="0.4">
      <c r="A166" s="2">
        <v>55.447291447463044</v>
      </c>
      <c r="B166" s="2">
        <v>-4.2656960949562688</v>
      </c>
      <c r="C166" s="2">
        <v>536.52413294896121</v>
      </c>
      <c r="D166" s="2">
        <v>56.877875930492081</v>
      </c>
      <c r="F166" s="2">
        <v>57.411517829902408</v>
      </c>
      <c r="G166" s="2">
        <v>-35.356717012557539</v>
      </c>
      <c r="H166" s="2">
        <v>537.68702018870454</v>
      </c>
      <c r="I166" s="2">
        <v>48.707346930010559</v>
      </c>
      <c r="K166" s="2">
        <v>41.644523982321729</v>
      </c>
      <c r="L166" s="2">
        <v>20.744059996357834</v>
      </c>
      <c r="M166" s="2">
        <v>543.53086168922789</v>
      </c>
      <c r="N166" s="2">
        <v>52.942196300868879</v>
      </c>
    </row>
    <row r="167" spans="1:14" x14ac:dyDescent="0.4">
      <c r="A167" s="2">
        <v>54.922060377411633</v>
      </c>
      <c r="B167" s="2">
        <v>-4.234052362121254</v>
      </c>
      <c r="C167" s="2">
        <v>534.80281129754144</v>
      </c>
      <c r="D167" s="2">
        <v>56.321943466482914</v>
      </c>
      <c r="F167" s="2">
        <v>56.829359167921218</v>
      </c>
      <c r="G167" s="2">
        <v>-35.423680438060494</v>
      </c>
      <c r="H167" s="2">
        <v>535.96327613529013</v>
      </c>
      <c r="I167" s="2">
        <v>48.142252959578769</v>
      </c>
      <c r="K167" s="2">
        <v>41.138602196358924</v>
      </c>
      <c r="L167" s="2">
        <v>20.890077496839886</v>
      </c>
      <c r="M167" s="2">
        <v>541.85778667675493</v>
      </c>
      <c r="N167" s="2">
        <v>52.374469858415701</v>
      </c>
    </row>
    <row r="168" spans="1:14" x14ac:dyDescent="0.4">
      <c r="A168" s="2">
        <v>54.397703491264743</v>
      </c>
      <c r="B168" s="2">
        <v>-4.1897695708780205</v>
      </c>
      <c r="C168" s="2">
        <v>533.08149642661635</v>
      </c>
      <c r="D168" s="2">
        <v>55.767311947444902</v>
      </c>
      <c r="F168" s="2">
        <v>56.243168182449089</v>
      </c>
      <c r="G168" s="2">
        <v>-35.483882245153701</v>
      </c>
      <c r="H168" s="2">
        <v>534.24067560511742</v>
      </c>
      <c r="I168" s="2">
        <v>47.575996895945842</v>
      </c>
      <c r="K168" s="2">
        <v>40.633108700566353</v>
      </c>
      <c r="L168" s="2">
        <v>21.035378003765302</v>
      </c>
      <c r="M168" s="2">
        <v>540.18452710281997</v>
      </c>
      <c r="N168" s="2">
        <v>51.804687143805282</v>
      </c>
    </row>
    <row r="169" spans="1:14" x14ac:dyDescent="0.4">
      <c r="A169" s="2">
        <v>53.873857078748031</v>
      </c>
      <c r="B169" s="2">
        <v>-4.1463921872495106</v>
      </c>
      <c r="C169" s="2">
        <v>531.35999667256704</v>
      </c>
      <c r="D169" s="2">
        <v>55.213589500834317</v>
      </c>
      <c r="F169" s="2">
        <v>55.651888225600501</v>
      </c>
      <c r="G169" s="2">
        <v>-35.53521405687983</v>
      </c>
      <c r="H169" s="2">
        <v>532.51950038498182</v>
      </c>
      <c r="I169" s="2">
        <v>47.008302719708865</v>
      </c>
      <c r="K169" s="2">
        <v>40.128038503637292</v>
      </c>
      <c r="L169" s="2">
        <v>21.179957525571048</v>
      </c>
      <c r="M169" s="2">
        <v>538.51108149046797</v>
      </c>
      <c r="N169" s="2">
        <v>51.232870474141492</v>
      </c>
    </row>
    <row r="170" spans="1:14" x14ac:dyDescent="0.4">
      <c r="A170" s="2">
        <v>53.350518868696767</v>
      </c>
      <c r="B170" s="2">
        <v>-4.1039233598146865</v>
      </c>
      <c r="C170" s="2">
        <v>529.63832878733933</v>
      </c>
      <c r="D170" s="2">
        <v>54.660772424218749</v>
      </c>
      <c r="F170" s="2">
        <v>55.060331853328456</v>
      </c>
      <c r="G170" s="2">
        <v>-35.587901517574068</v>
      </c>
      <c r="H170" s="2">
        <v>530.79846082326503</v>
      </c>
      <c r="I170" s="2">
        <v>46.440213809539443</v>
      </c>
      <c r="K170" s="2">
        <v>39.623383143437394</v>
      </c>
      <c r="L170" s="2">
        <v>21.323813128574784</v>
      </c>
      <c r="M170" s="2">
        <v>536.83743638959493</v>
      </c>
      <c r="N170" s="2">
        <v>50.659038760830562</v>
      </c>
    </row>
    <row r="171" spans="1:14" x14ac:dyDescent="0.4">
      <c r="A171" s="2">
        <v>52.82767842842577</v>
      </c>
      <c r="B171" s="2">
        <v>-4.062365545270346</v>
      </c>
      <c r="C171" s="2">
        <v>527.91648235775426</v>
      </c>
      <c r="D171" s="2">
        <v>54.108848368200412</v>
      </c>
      <c r="F171" s="2">
        <v>54.468489608688493</v>
      </c>
      <c r="G171" s="2">
        <v>-35.641946838016288</v>
      </c>
      <c r="H171" s="2">
        <v>529.07756094483136</v>
      </c>
      <c r="I171" s="2">
        <v>45.871768080821944</v>
      </c>
      <c r="K171" s="2">
        <v>39.119143873206845</v>
      </c>
      <c r="L171" s="2">
        <v>21.466939113417538</v>
      </c>
      <c r="M171" s="2">
        <v>535.16361036558283</v>
      </c>
      <c r="N171" s="2">
        <v>50.083222499360303</v>
      </c>
    </row>
    <row r="172" spans="1:14" x14ac:dyDescent="0.4">
      <c r="A172" s="2">
        <v>52.305329655848766</v>
      </c>
      <c r="B172" s="2">
        <v>-4.0217214825939251</v>
      </c>
      <c r="C172" s="2">
        <v>526.19446056694358</v>
      </c>
      <c r="D172" s="2">
        <v>53.557809541132841</v>
      </c>
      <c r="F172" s="2">
        <v>53.876352624769751</v>
      </c>
      <c r="G172" s="2">
        <v>-35.697352199814489</v>
      </c>
      <c r="H172" s="2">
        <v>527.35680620914445</v>
      </c>
      <c r="I172" s="2">
        <v>45.303004093161512</v>
      </c>
      <c r="K172" s="2">
        <v>38.607946350889797</v>
      </c>
      <c r="L172" s="2">
        <v>21.646486303231583</v>
      </c>
      <c r="M172" s="2">
        <v>533.49548190252324</v>
      </c>
      <c r="N172" s="2">
        <v>49.512240057080824</v>
      </c>
    </row>
    <row r="173" spans="1:14" x14ac:dyDescent="0.4">
      <c r="A173" s="2">
        <v>51.783609510113536</v>
      </c>
      <c r="B173" s="2">
        <v>-3.977675915344804</v>
      </c>
      <c r="C173" s="2">
        <v>524.47235310949713</v>
      </c>
      <c r="D173" s="2">
        <v>53.007800829324822</v>
      </c>
      <c r="F173" s="2">
        <v>53.283911477380563</v>
      </c>
      <c r="G173" s="2">
        <v>-35.754119858378132</v>
      </c>
      <c r="H173" s="2">
        <v>525.63620020447411</v>
      </c>
      <c r="I173" s="2">
        <v>44.733959936655388</v>
      </c>
      <c r="K173" s="2">
        <v>38.095552408028581</v>
      </c>
      <c r="L173" s="2">
        <v>21.831033535163229</v>
      </c>
      <c r="M173" s="2">
        <v>531.82818324396578</v>
      </c>
      <c r="N173" s="2">
        <v>48.939597605529336</v>
      </c>
    </row>
    <row r="174" spans="1:14" x14ac:dyDescent="0.4">
      <c r="A174" s="2">
        <v>51.262671582803442</v>
      </c>
      <c r="B174" s="2">
        <v>-3.9247871517748862</v>
      </c>
      <c r="C174" s="2">
        <v>522.750243325371</v>
      </c>
      <c r="D174" s="2">
        <v>52.45898438970282</v>
      </c>
      <c r="F174" s="2">
        <v>52.685583382248076</v>
      </c>
      <c r="G174" s="2">
        <v>-35.80146152709419</v>
      </c>
      <c r="H174" s="2">
        <v>523.91737063556047</v>
      </c>
      <c r="I174" s="2">
        <v>44.163062374996805</v>
      </c>
      <c r="K174" s="2">
        <v>37.583662668658</v>
      </c>
      <c r="L174" s="2">
        <v>22.014940111322602</v>
      </c>
      <c r="M174" s="2">
        <v>530.16067007635593</v>
      </c>
      <c r="N174" s="2">
        <v>48.364939170663725</v>
      </c>
    </row>
    <row r="175" spans="1:14" x14ac:dyDescent="0.4">
      <c r="A175" s="2">
        <v>50.742187588700887</v>
      </c>
      <c r="B175" s="2">
        <v>-3.8728391790100005</v>
      </c>
      <c r="C175" s="2">
        <v>521.02796509963468</v>
      </c>
      <c r="D175" s="2">
        <v>51.911008099748535</v>
      </c>
      <c r="F175" s="2">
        <v>52.083619541558669</v>
      </c>
      <c r="G175" s="2">
        <v>-35.843889705963122</v>
      </c>
      <c r="H175" s="2">
        <v>522.19965784384442</v>
      </c>
      <c r="I175" s="2">
        <v>43.590902841051907</v>
      </c>
      <c r="K175" s="2">
        <v>37.072270018834828</v>
      </c>
      <c r="L175" s="2">
        <v>22.198202471079881</v>
      </c>
      <c r="M175" s="2">
        <v>528.49293888212264</v>
      </c>
      <c r="N175" s="2">
        <v>47.78828120002246</v>
      </c>
    </row>
    <row r="176" spans="1:14" x14ac:dyDescent="0.4">
      <c r="A176" s="2">
        <v>50.222153931961572</v>
      </c>
      <c r="B176" s="2">
        <v>-3.8218351945282194</v>
      </c>
      <c r="C176" s="2">
        <v>519.30552985349857</v>
      </c>
      <c r="D176" s="2">
        <v>51.363866772597788</v>
      </c>
      <c r="F176" s="2">
        <v>51.48127072554238</v>
      </c>
      <c r="G176" s="2">
        <v>-35.887749964294315</v>
      </c>
      <c r="H176" s="2">
        <v>520.48211591830386</v>
      </c>
      <c r="I176" s="2">
        <v>43.018439395752544</v>
      </c>
      <c r="K176" s="2">
        <v>36.561362574342766</v>
      </c>
      <c r="L176" s="2">
        <v>22.380818848615789</v>
      </c>
      <c r="M176" s="2">
        <v>526.82497003421065</v>
      </c>
      <c r="N176" s="2">
        <v>47.209635191244686</v>
      </c>
    </row>
    <row r="177" spans="1:14" x14ac:dyDescent="0.4">
      <c r="A177" s="2">
        <v>49.702560687072676</v>
      </c>
      <c r="B177" s="2">
        <v>-3.771777734466049</v>
      </c>
      <c r="C177" s="2">
        <v>517.58292763911493</v>
      </c>
      <c r="D177" s="2">
        <v>50.817548541909126</v>
      </c>
      <c r="F177" s="2">
        <v>50.878527131893009</v>
      </c>
      <c r="G177" s="2">
        <v>-35.933045201577407</v>
      </c>
      <c r="H177" s="2">
        <v>518.76474995779165</v>
      </c>
      <c r="I177" s="2">
        <v>42.445710154553247</v>
      </c>
      <c r="K177" s="2">
        <v>36.05094312013874</v>
      </c>
      <c r="L177" s="2">
        <v>22.562782242692421</v>
      </c>
      <c r="M177" s="2">
        <v>525.15679153535723</v>
      </c>
      <c r="N177" s="2">
        <v>46.629029714165185</v>
      </c>
    </row>
    <row r="178" spans="1:14" x14ac:dyDescent="0.4">
      <c r="A178" s="2">
        <v>49.18340321428871</v>
      </c>
      <c r="B178" s="2">
        <v>-3.7226698027603433</v>
      </c>
      <c r="C178" s="2">
        <v>515.86016550851969</v>
      </c>
      <c r="D178" s="2">
        <v>50.272047085507111</v>
      </c>
      <c r="F178" s="2">
        <v>50.275378719749334</v>
      </c>
      <c r="G178" s="2">
        <v>-35.979778368444194</v>
      </c>
      <c r="H178" s="2">
        <v>517.04756412557504</v>
      </c>
      <c r="I178" s="2">
        <v>41.872753055920128</v>
      </c>
      <c r="K178" s="2">
        <v>35.548568683759214</v>
      </c>
      <c r="L178" s="2">
        <v>22.753287380598124</v>
      </c>
      <c r="M178" s="2">
        <v>523.48713897665425</v>
      </c>
      <c r="N178" s="2">
        <v>46.058956248182739</v>
      </c>
    </row>
    <row r="179" spans="1:14" x14ac:dyDescent="0.4">
      <c r="A179" s="2">
        <v>38.203768063180227</v>
      </c>
      <c r="B179" s="2">
        <v>-7.1523332322955468</v>
      </c>
      <c r="C179" s="2">
        <v>515</v>
      </c>
      <c r="D179" s="2">
        <v>38.719747085995415</v>
      </c>
      <c r="F179" s="2">
        <v>49.671815885198527</v>
      </c>
      <c r="G179" s="2">
        <v>-36.027952401831321</v>
      </c>
      <c r="H179" s="2">
        <v>515.33056368991117</v>
      </c>
      <c r="I179" s="2">
        <v>41.299606498251478</v>
      </c>
      <c r="K179" s="2">
        <v>35.047426218223315</v>
      </c>
      <c r="L179" s="2">
        <v>22.94409327415228</v>
      </c>
      <c r="M179" s="2">
        <v>521.81712966767066</v>
      </c>
      <c r="N179" s="2">
        <v>45.488228662033421</v>
      </c>
    </row>
    <row r="180" spans="1:14" x14ac:dyDescent="0.4">
      <c r="A180" s="2">
        <v>16.178857977783899</v>
      </c>
      <c r="B180" s="2">
        <v>-11.568655809528885</v>
      </c>
      <c r="C180" s="2">
        <v>515</v>
      </c>
      <c r="D180" s="2">
        <v>16.21843347831739</v>
      </c>
      <c r="F180" s="2">
        <v>27.903920320334791</v>
      </c>
      <c r="G180" s="2">
        <v>-41.197767072194139</v>
      </c>
      <c r="H180" s="2">
        <v>515</v>
      </c>
      <c r="I180" s="2">
        <v>22.825895829799595</v>
      </c>
      <c r="K180" s="2">
        <v>34.546732291048571</v>
      </c>
      <c r="L180" s="2">
        <v>23.134239080887625</v>
      </c>
      <c r="M180" s="2">
        <v>520.14692114079583</v>
      </c>
      <c r="N180" s="2">
        <v>44.91557975146808</v>
      </c>
    </row>
    <row r="181" spans="1:14" x14ac:dyDescent="0.4">
      <c r="A181" s="2">
        <v>-6.255860765443229</v>
      </c>
      <c r="B181" s="2">
        <v>-12.377329734543274</v>
      </c>
      <c r="C181" s="2">
        <v>515</v>
      </c>
      <c r="D181" s="2">
        <v>-6.2581529792953798</v>
      </c>
      <c r="F181" s="2">
        <v>8.9871797195860775E-2</v>
      </c>
      <c r="G181" s="2">
        <v>-43.665797215798172</v>
      </c>
      <c r="H181" s="2">
        <v>515</v>
      </c>
      <c r="I181" s="2">
        <v>7.2927027972212496E-2</v>
      </c>
      <c r="K181" s="2">
        <v>34.046480143487855</v>
      </c>
      <c r="L181" s="2">
        <v>23.323721321870167</v>
      </c>
      <c r="M181" s="2">
        <v>518.47650953115146</v>
      </c>
      <c r="N181" s="2">
        <v>44.341027309747055</v>
      </c>
    </row>
    <row r="182" spans="1:14" x14ac:dyDescent="0.4">
      <c r="A182" s="2">
        <v>-24.988275805866255</v>
      </c>
      <c r="B182" s="2">
        <v>-10.357534999791977</v>
      </c>
      <c r="C182" s="2">
        <v>515.27095882704612</v>
      </c>
      <c r="D182" s="2">
        <v>-25.133730931051048</v>
      </c>
      <c r="F182" s="2">
        <v>-20.07862949283037</v>
      </c>
      <c r="G182" s="2">
        <v>-42.322421333462962</v>
      </c>
      <c r="H182" s="2">
        <v>515.44576437566491</v>
      </c>
      <c r="I182" s="2">
        <v>-16.372097470443684</v>
      </c>
      <c r="K182" s="2">
        <v>33.54665921828726</v>
      </c>
      <c r="L182" s="2">
        <v>23.5125380291543</v>
      </c>
      <c r="M182" s="2">
        <v>516.80587779460143</v>
      </c>
      <c r="N182" s="2">
        <v>43.764585187370123</v>
      </c>
    </row>
    <row r="183" spans="1:14" x14ac:dyDescent="0.4">
      <c r="A183" s="2">
        <v>-25.773441279694552</v>
      </c>
      <c r="B183" s="2">
        <v>-10.377699508161729</v>
      </c>
      <c r="C183" s="2">
        <v>516.89057514094168</v>
      </c>
      <c r="D183" s="2">
        <v>-25.933493051932345</v>
      </c>
      <c r="F183" s="2">
        <v>-21.026650296310983</v>
      </c>
      <c r="G183" s="2">
        <v>-42.293921801100019</v>
      </c>
      <c r="H183" s="2">
        <v>516.9998383746937</v>
      </c>
      <c r="I183" s="2">
        <v>-17.15842658505424</v>
      </c>
      <c r="K183" s="2">
        <v>33.047271543577885</v>
      </c>
      <c r="L183" s="2">
        <v>23.700682483821836</v>
      </c>
      <c r="M183" s="2">
        <v>515.13505073328668</v>
      </c>
      <c r="N183" s="2">
        <v>43.186282197156032</v>
      </c>
    </row>
    <row r="184" spans="1:14" x14ac:dyDescent="0.4">
      <c r="A184" s="2">
        <v>-26.558451758022546</v>
      </c>
      <c r="B184" s="2">
        <v>-10.397877186681516</v>
      </c>
      <c r="C184" s="2">
        <v>518.51030434303436</v>
      </c>
      <c r="D184" s="2">
        <v>-26.734000678880136</v>
      </c>
      <c r="F184" s="2">
        <v>-21.974678930199811</v>
      </c>
      <c r="G184" s="2">
        <v>-42.265088278140084</v>
      </c>
      <c r="H184" s="2">
        <v>518.55390222736253</v>
      </c>
      <c r="I184" s="2">
        <v>-17.946468884392097</v>
      </c>
      <c r="K184" s="2">
        <v>17.611846874230459</v>
      </c>
      <c r="L184" s="2">
        <v>19.901935112046303</v>
      </c>
      <c r="M184" s="2">
        <v>515</v>
      </c>
      <c r="N184" s="2">
        <v>22.968686358904115</v>
      </c>
    </row>
    <row r="185" spans="1:14" x14ac:dyDescent="0.4">
      <c r="A185" s="2">
        <v>-27.343266410228015</v>
      </c>
      <c r="B185" s="2">
        <v>-10.418067713687808</v>
      </c>
      <c r="C185" s="2">
        <v>520.13006794628643</v>
      </c>
      <c r="D185" s="2">
        <v>-27.535233502124012</v>
      </c>
      <c r="F185" s="2">
        <v>-22.922709706548197</v>
      </c>
      <c r="G185" s="2">
        <v>-42.235920789444236</v>
      </c>
      <c r="H185" s="2">
        <v>520.10795736252499</v>
      </c>
      <c r="I185" s="2">
        <v>-18.73614714912107</v>
      </c>
      <c r="K185" s="2">
        <v>0.79243422461527757</v>
      </c>
      <c r="L185" s="2">
        <v>18.367097064341564</v>
      </c>
      <c r="M185" s="2">
        <v>515</v>
      </c>
      <c r="N185" s="2">
        <v>1.0326754178735917</v>
      </c>
    </row>
    <row r="186" spans="1:14" x14ac:dyDescent="0.4">
      <c r="A186" s="2">
        <v>-28.127913438303565</v>
      </c>
      <c r="B186" s="2">
        <v>-10.438272550634917</v>
      </c>
      <c r="C186" s="2">
        <v>521.74992999691915</v>
      </c>
      <c r="D186" s="2">
        <v>-28.337241147807891</v>
      </c>
      <c r="F186" s="2">
        <v>-23.870738530629701</v>
      </c>
      <c r="G186" s="2">
        <v>-42.206419310048247</v>
      </c>
      <c r="H186" s="2">
        <v>521.66200781791576</v>
      </c>
      <c r="I186" s="2">
        <v>-19.527385108473005</v>
      </c>
      <c r="K186" s="2">
        <v>-13.806878845057977</v>
      </c>
      <c r="L186" s="2">
        <v>19.328188303050226</v>
      </c>
      <c r="M186" s="2">
        <v>515.22173043727776</v>
      </c>
      <c r="N186" s="2">
        <v>-18.010036642032642</v>
      </c>
    </row>
    <row r="187" spans="1:14" x14ac:dyDescent="0.4">
      <c r="A187" s="2">
        <v>-28.912402235978679</v>
      </c>
      <c r="B187" s="2">
        <v>-10.458492695634146</v>
      </c>
      <c r="C187" s="2">
        <v>523.36991585152293</v>
      </c>
      <c r="D187" s="2">
        <v>-29.140053652604134</v>
      </c>
      <c r="F187" s="2">
        <v>-24.818760939717393</v>
      </c>
      <c r="G187" s="2">
        <v>-42.17658382451841</v>
      </c>
      <c r="H187" s="2">
        <v>523.21605701940848</v>
      </c>
      <c r="I187" s="2">
        <v>-20.32010587562748</v>
      </c>
      <c r="K187" s="2">
        <v>-14.467493816946712</v>
      </c>
      <c r="L187" s="2">
        <v>19.123408693738156</v>
      </c>
      <c r="M187" s="2">
        <v>516.83358313912879</v>
      </c>
      <c r="N187" s="2">
        <v>-18.863739294338</v>
      </c>
    </row>
    <row r="188" spans="1:14" x14ac:dyDescent="0.4">
      <c r="A188" s="2">
        <v>-29.696690810101401</v>
      </c>
      <c r="B188" s="2">
        <v>-10.478727828421135</v>
      </c>
      <c r="C188" s="2">
        <v>524.98994482443277</v>
      </c>
      <c r="D188" s="2">
        <v>-29.943647953295518</v>
      </c>
      <c r="F188" s="2">
        <v>-25.766771246177541</v>
      </c>
      <c r="G188" s="2">
        <v>-42.146414354916473</v>
      </c>
      <c r="H188" s="2">
        <v>524.77010638330682</v>
      </c>
      <c r="I188" s="2">
        <v>-21.1142312899382</v>
      </c>
      <c r="K188" s="2">
        <v>-15.12827037850008</v>
      </c>
      <c r="L188" s="2">
        <v>18.918893717852313</v>
      </c>
      <c r="M188" s="2">
        <v>518.44540699476806</v>
      </c>
      <c r="N188" s="2">
        <v>-19.714309969700071</v>
      </c>
    </row>
    <row r="189" spans="1:14" x14ac:dyDescent="0.4">
      <c r="A189" s="2">
        <v>-30.484715777697797</v>
      </c>
      <c r="B189" s="2">
        <v>-10.485645668623302</v>
      </c>
      <c r="C189" s="2">
        <v>526.60824171133493</v>
      </c>
      <c r="D189" s="2">
        <v>-30.752081086463846</v>
      </c>
      <c r="F189" s="2">
        <v>-26.693507236104267</v>
      </c>
      <c r="G189" s="2">
        <v>-42.104941076657134</v>
      </c>
      <c r="H189" s="2">
        <v>526.3366313767599</v>
      </c>
      <c r="I189" s="2">
        <v>-21.894062086203938</v>
      </c>
      <c r="K189" s="2">
        <v>-15.789204746854718</v>
      </c>
      <c r="L189" s="2">
        <v>18.714643378391969</v>
      </c>
      <c r="M189" s="2">
        <v>520.05719430748388</v>
      </c>
      <c r="N189" s="2">
        <v>-20.561647622448721</v>
      </c>
    </row>
    <row r="190" spans="1:14" x14ac:dyDescent="0.4">
      <c r="A190" s="2">
        <v>-31.27285733834448</v>
      </c>
      <c r="B190" s="2">
        <v>-10.492422566743315</v>
      </c>
      <c r="C190" s="2">
        <v>528.22651148171826</v>
      </c>
      <c r="D190" s="2">
        <v>-31.561670049851738</v>
      </c>
      <c r="F190" s="2">
        <v>-27.616869902315702</v>
      </c>
      <c r="G190" s="2">
        <v>-42.061185556872438</v>
      </c>
      <c r="H190" s="2">
        <v>527.90511777867198</v>
      </c>
      <c r="I190" s="2">
        <v>-22.672829880815907</v>
      </c>
      <c r="K190" s="2">
        <v>-16.450298406604261</v>
      </c>
      <c r="L190" s="2">
        <v>18.510656054260153</v>
      </c>
      <c r="M190" s="2">
        <v>521.66895022080553</v>
      </c>
      <c r="N190" s="2">
        <v>-21.405662568622802</v>
      </c>
    </row>
    <row r="191" spans="1:14" x14ac:dyDescent="0.4">
      <c r="A191" s="2">
        <v>-32.061071817402599</v>
      </c>
      <c r="B191" s="2">
        <v>-10.499141192631061</v>
      </c>
      <c r="C191" s="2">
        <v>529.84472232255325</v>
      </c>
      <c r="D191" s="2">
        <v>-32.372389957560465</v>
      </c>
      <c r="F191" s="2">
        <v>-28.540573800505502</v>
      </c>
      <c r="G191" s="2">
        <v>-42.017048649382851</v>
      </c>
      <c r="H191" s="2">
        <v>529.47338967483495</v>
      </c>
      <c r="I191" s="2">
        <v>-23.453204928882489</v>
      </c>
      <c r="K191" s="2">
        <v>-17.11155217849003</v>
      </c>
      <c r="L191" s="2">
        <v>18.306930338558608</v>
      </c>
      <c r="M191" s="2">
        <v>523.28067824629545</v>
      </c>
      <c r="N191" s="2">
        <v>-22.246268768930136</v>
      </c>
    </row>
    <row r="192" spans="1:14" x14ac:dyDescent="0.4">
      <c r="A192" s="2">
        <v>-32.849365741541192</v>
      </c>
      <c r="B192" s="2">
        <v>-10.505801398345429</v>
      </c>
      <c r="C192" s="2">
        <v>531.46288594557188</v>
      </c>
      <c r="D192" s="2">
        <v>-33.184266987690862</v>
      </c>
      <c r="F192" s="2">
        <v>-29.464615959519996</v>
      </c>
      <c r="G192" s="2">
        <v>-41.972530161944853</v>
      </c>
      <c r="H192" s="2">
        <v>531.04145364541807</v>
      </c>
      <c r="I192" s="2">
        <v>-24.235113464323383</v>
      </c>
      <c r="K192" s="2">
        <v>-17.772962299060676</v>
      </c>
      <c r="L192" s="2">
        <v>18.103466242107295</v>
      </c>
      <c r="M192" s="2">
        <v>524.89237071465186</v>
      </c>
      <c r="N192" s="2">
        <v>-23.083378830693629</v>
      </c>
    </row>
    <row r="193" spans="1:14" x14ac:dyDescent="0.4">
      <c r="A193" s="2">
        <v>-33.637756656268849</v>
      </c>
      <c r="B193" s="2">
        <v>-10.512403126028627</v>
      </c>
      <c r="C193" s="2">
        <v>533.0810366389702</v>
      </c>
      <c r="D193" s="2">
        <v>-33.99733830901107</v>
      </c>
      <c r="F193" s="2">
        <v>-30.389520649371306</v>
      </c>
      <c r="G193" s="2">
        <v>-41.92559333613805</v>
      </c>
      <c r="H193" s="2">
        <v>532.60888069888654</v>
      </c>
      <c r="I193" s="2">
        <v>-25.019213498841498</v>
      </c>
      <c r="K193" s="2">
        <v>-18.451878952983837</v>
      </c>
      <c r="L193" s="2">
        <v>17.90999967906761</v>
      </c>
      <c r="M193" s="2">
        <v>526.49800692027986</v>
      </c>
      <c r="N193" s="2">
        <v>-23.940660088217598</v>
      </c>
    </row>
    <row r="194" spans="1:14" x14ac:dyDescent="0.4">
      <c r="A194" s="2">
        <v>-34.426224046560016</v>
      </c>
      <c r="B194" s="2">
        <v>-10.518945994059447</v>
      </c>
      <c r="C194" s="2">
        <v>534.69913054385927</v>
      </c>
      <c r="D194" s="2">
        <v>-34.811601442476004</v>
      </c>
      <c r="F194" s="2">
        <v>-31.337402148453307</v>
      </c>
      <c r="G194" s="2">
        <v>-41.789149062088434</v>
      </c>
      <c r="H194" s="2">
        <v>534.15730068024595</v>
      </c>
      <c r="I194" s="2">
        <v>-25.836829583682707</v>
      </c>
      <c r="K194" s="2">
        <v>-19.132425609322965</v>
      </c>
      <c r="L194" s="2">
        <v>17.717540869898251</v>
      </c>
      <c r="M194" s="2">
        <v>528.10309221498994</v>
      </c>
      <c r="N194" s="2">
        <v>-24.796267837076282</v>
      </c>
    </row>
    <row r="195" spans="1:14" x14ac:dyDescent="0.4">
      <c r="A195" s="2">
        <v>-35.21773915190446</v>
      </c>
      <c r="B195" s="2">
        <v>-10.513663009880347</v>
      </c>
      <c r="C195" s="2">
        <v>536.31572847365135</v>
      </c>
      <c r="D195" s="2">
        <v>-35.630146862473808</v>
      </c>
      <c r="F195" s="2">
        <v>-32.273276435866208</v>
      </c>
      <c r="G195" s="2">
        <v>-41.647507076556103</v>
      </c>
      <c r="H195" s="2">
        <v>535.71246510893104</v>
      </c>
      <c r="I195" s="2">
        <v>-26.647486509099043</v>
      </c>
      <c r="K195" s="2">
        <v>-19.79939891492932</v>
      </c>
      <c r="L195" s="2">
        <v>17.566120305235152</v>
      </c>
      <c r="M195" s="2">
        <v>529.71807200580542</v>
      </c>
      <c r="N195" s="2">
        <v>-25.641082811563194</v>
      </c>
    </row>
    <row r="196" spans="1:14" x14ac:dyDescent="0.4">
      <c r="A196" s="2">
        <v>-36.010242863060192</v>
      </c>
      <c r="B196" s="2">
        <v>-10.505579485039444</v>
      </c>
      <c r="C196" s="2">
        <v>537.93190804822859</v>
      </c>
      <c r="D196" s="2">
        <v>-36.450873471337083</v>
      </c>
      <c r="F196" s="2">
        <v>-33.195218347296013</v>
      </c>
      <c r="G196" s="2">
        <v>-41.499565539143227</v>
      </c>
      <c r="H196" s="2">
        <v>537.27542477059137</v>
      </c>
      <c r="I196" s="2">
        <v>-27.449808416593111</v>
      </c>
      <c r="K196" s="2">
        <v>-20.46192042417913</v>
      </c>
      <c r="L196" s="2">
        <v>17.427682034038114</v>
      </c>
      <c r="M196" s="2">
        <v>531.33636417183095</v>
      </c>
      <c r="N196" s="2">
        <v>-26.480269786257132</v>
      </c>
    </row>
    <row r="197" spans="1:14" x14ac:dyDescent="0.4">
      <c r="A197" s="2">
        <v>-36.803045543335365</v>
      </c>
      <c r="B197" s="2">
        <v>-10.497377056258838</v>
      </c>
      <c r="C197" s="2">
        <v>539.5479146049048</v>
      </c>
      <c r="D197" s="2">
        <v>-37.273087851083659</v>
      </c>
      <c r="F197" s="2">
        <v>-34.116896682243841</v>
      </c>
      <c r="G197" s="2">
        <v>-41.351655880572551</v>
      </c>
      <c r="H197" s="2">
        <v>538.83854324340052</v>
      </c>
      <c r="I197" s="2">
        <v>-28.253701904592184</v>
      </c>
      <c r="K197" s="2">
        <v>-21.124341672916529</v>
      </c>
      <c r="L197" s="2">
        <v>17.289234883023816</v>
      </c>
      <c r="M197" s="2">
        <v>532.95472444584891</v>
      </c>
      <c r="N197" s="2">
        <v>-27.316062156861214</v>
      </c>
    </row>
    <row r="198" spans="1:14" x14ac:dyDescent="0.4">
      <c r="A198" s="2">
        <v>-37.578611242264479</v>
      </c>
      <c r="B198" s="2">
        <v>-10.445005196475471</v>
      </c>
      <c r="C198" s="2">
        <v>541.17109815343542</v>
      </c>
      <c r="D198" s="2">
        <v>-38.078596414583686</v>
      </c>
      <c r="F198" s="2">
        <v>-35.038310300504591</v>
      </c>
      <c r="G198" s="2">
        <v>-41.203778217443684</v>
      </c>
      <c r="H198" s="2">
        <v>540.40181896484944</v>
      </c>
      <c r="I198" s="2">
        <v>-29.059082490695502</v>
      </c>
      <c r="K198" s="2">
        <v>-21.786624016369203</v>
      </c>
      <c r="L198" s="2">
        <v>17.150786012418791</v>
      </c>
      <c r="M198" s="2">
        <v>534.57306288582231</v>
      </c>
      <c r="N198" s="2">
        <v>-28.148326148567463</v>
      </c>
    </row>
    <row r="199" spans="1:14" x14ac:dyDescent="0.4">
      <c r="A199" s="2">
        <v>-38.347410970929246</v>
      </c>
      <c r="B199" s="2">
        <v>-10.37607618578679</v>
      </c>
      <c r="C199" s="2">
        <v>542.79715355068492</v>
      </c>
      <c r="D199" s="2">
        <v>-38.878226874700651</v>
      </c>
      <c r="F199" s="2">
        <v>-35.959460301539686</v>
      </c>
      <c r="G199" s="2">
        <v>-41.05593230675192</v>
      </c>
      <c r="H199" s="2">
        <v>541.96525417479938</v>
      </c>
      <c r="I199" s="2">
        <v>-29.865867491436425</v>
      </c>
      <c r="K199" s="2">
        <v>-22.461936824013506</v>
      </c>
      <c r="L199" s="2">
        <v>17.022109657186327</v>
      </c>
      <c r="M199" s="2">
        <v>536.18669502411467</v>
      </c>
      <c r="N199" s="2">
        <v>-28.995602883171607</v>
      </c>
    </row>
    <row r="200" spans="1:14" x14ac:dyDescent="0.4">
      <c r="A200" s="2">
        <v>-39.116043684358743</v>
      </c>
      <c r="B200" s="2">
        <v>-10.307407776322503</v>
      </c>
      <c r="C200" s="2">
        <v>544.42329636022316</v>
      </c>
      <c r="D200" s="2">
        <v>-39.678836202625263</v>
      </c>
      <c r="F200" s="2">
        <v>-36.880346362783627</v>
      </c>
      <c r="G200" s="2">
        <v>-40.908118133422803</v>
      </c>
      <c r="H200" s="2">
        <v>543.52884870441517</v>
      </c>
      <c r="I200" s="2">
        <v>-30.673972893475508</v>
      </c>
      <c r="K200" s="2">
        <v>-23.142080966549656</v>
      </c>
      <c r="L200" s="2">
        <v>16.896982743430776</v>
      </c>
      <c r="M200" s="2">
        <v>537.79866967666794</v>
      </c>
      <c r="N200" s="2">
        <v>-29.846204206851169</v>
      </c>
    </row>
    <row r="201" spans="1:14" x14ac:dyDescent="0.4">
      <c r="A201" s="2">
        <v>-39.886492889412807</v>
      </c>
      <c r="B201" s="2">
        <v>-10.228785149662926</v>
      </c>
      <c r="C201" s="2">
        <v>546.0481124579569</v>
      </c>
      <c r="D201" s="2">
        <v>-40.482506553874899</v>
      </c>
      <c r="F201" s="2">
        <v>-37.79952323447386</v>
      </c>
      <c r="G201" s="2">
        <v>-40.759565714993052</v>
      </c>
      <c r="H201" s="2">
        <v>545.09336036294644</v>
      </c>
      <c r="I201" s="2">
        <v>-31.482298877741727</v>
      </c>
      <c r="K201" s="2">
        <v>-23.822339335849207</v>
      </c>
      <c r="L201" s="2">
        <v>16.771916988849057</v>
      </c>
      <c r="M201" s="2">
        <v>539.41058426615996</v>
      </c>
      <c r="N201" s="2">
        <v>-30.693381548223677</v>
      </c>
    </row>
    <row r="202" spans="1:14" x14ac:dyDescent="0.4">
      <c r="A202" s="2">
        <v>-40.658048851812964</v>
      </c>
      <c r="B202" s="2">
        <v>-10.14474467267717</v>
      </c>
      <c r="C202" s="2">
        <v>547.67215594713639</v>
      </c>
      <c r="D202" s="2">
        <v>-41.288518814396987</v>
      </c>
      <c r="F202" s="2">
        <v>-38.695659346661365</v>
      </c>
      <c r="G202" s="2">
        <v>-40.59877049857964</v>
      </c>
      <c r="H202" s="2">
        <v>546.66999041548809</v>
      </c>
      <c r="I202" s="2">
        <v>-32.27585770513592</v>
      </c>
      <c r="K202" s="2">
        <v>-24.502701478476425</v>
      </c>
      <c r="L202" s="2">
        <v>16.646914895447708</v>
      </c>
      <c r="M202" s="2">
        <v>541.02241022348187</v>
      </c>
      <c r="N202" s="2">
        <v>-31.537043881911679</v>
      </c>
    </row>
    <row r="203" spans="1:14" x14ac:dyDescent="0.4">
      <c r="A203" s="2">
        <v>-41.429659943665257</v>
      </c>
      <c r="B203" s="2">
        <v>-10.060885041650476</v>
      </c>
      <c r="C203" s="2">
        <v>549.2961791459777</v>
      </c>
      <c r="D203" s="2">
        <v>-42.09579143494458</v>
      </c>
      <c r="F203" s="2">
        <v>-39.591847328780077</v>
      </c>
      <c r="G203" s="2">
        <v>-40.437932646615835</v>
      </c>
      <c r="H203" s="2">
        <v>548.24658168435292</v>
      </c>
      <c r="I203" s="2">
        <v>-33.070879269177588</v>
      </c>
      <c r="K203" s="2">
        <v>-25.18321035342175</v>
      </c>
      <c r="L203" s="2">
        <v>16.521969165976067</v>
      </c>
      <c r="M203" s="2">
        <v>542.63424542973701</v>
      </c>
      <c r="N203" s="2">
        <v>-32.377170338226314</v>
      </c>
    </row>
    <row r="204" spans="1:14" x14ac:dyDescent="0.4">
      <c r="A204" s="2">
        <v>-42.201327541647267</v>
      </c>
      <c r="B204" s="2">
        <v>-9.9772055788118337</v>
      </c>
      <c r="C204" s="2">
        <v>550.92017972906604</v>
      </c>
      <c r="D204" s="2">
        <v>-42.904339186605554</v>
      </c>
      <c r="F204" s="2">
        <v>-40.488090821903015</v>
      </c>
      <c r="G204" s="2">
        <v>-40.27705145497417</v>
      </c>
      <c r="H204" s="2">
        <v>549.82314149820843</v>
      </c>
      <c r="I204" s="2">
        <v>-33.867286022104501</v>
      </c>
      <c r="K204" s="2">
        <v>-25.863840851498839</v>
      </c>
      <c r="L204" s="2">
        <v>16.397085020873206</v>
      </c>
      <c r="M204" s="2">
        <v>544.24602643884566</v>
      </c>
      <c r="N204" s="2">
        <v>-33.213659659455516</v>
      </c>
    </row>
    <row r="205" spans="1:14" x14ac:dyDescent="0.4">
      <c r="A205" s="2">
        <v>-42.973055185376197</v>
      </c>
      <c r="B205" s="2">
        <v>-9.8937053579529142</v>
      </c>
      <c r="C205" s="2">
        <v>552.54415977754525</v>
      </c>
      <c r="D205" s="2">
        <v>-43.714178742209604</v>
      </c>
      <c r="F205" s="2">
        <v>-41.384388370079641</v>
      </c>
      <c r="G205" s="2">
        <v>-40.116127134482163</v>
      </c>
      <c r="H205" s="2">
        <v>551.39966822111637</v>
      </c>
      <c r="I205" s="2">
        <v>-34.664995921038056</v>
      </c>
      <c r="K205" s="2">
        <v>-26.553834711911286</v>
      </c>
      <c r="L205" s="2">
        <v>16.279994979365142</v>
      </c>
      <c r="M205" s="2">
        <v>545.85431758714935</v>
      </c>
      <c r="N205" s="2">
        <v>-34.059785564578462</v>
      </c>
    </row>
    <row r="206" spans="1:14" x14ac:dyDescent="0.4">
      <c r="A206" s="2">
        <v>-43.744844049261694</v>
      </c>
      <c r="B206" s="2">
        <v>-9.8103836972814022</v>
      </c>
      <c r="C206" s="2">
        <v>554.16811626825813</v>
      </c>
      <c r="D206" s="2">
        <v>-44.525323932080724</v>
      </c>
      <c r="F206" s="2">
        <v>-42.280735913920878</v>
      </c>
      <c r="G206" s="2">
        <v>-39.95516036272349</v>
      </c>
      <c r="H206" s="2">
        <v>552.97615564331636</v>
      </c>
      <c r="I206" s="2">
        <v>-35.463924677387439</v>
      </c>
      <c r="K206" s="2">
        <v>-27.252295317460401</v>
      </c>
      <c r="L206" s="2">
        <v>16.169794506986783</v>
      </c>
      <c r="M206" s="2">
        <v>547.45963619668748</v>
      </c>
      <c r="N206" s="2">
        <v>-34.914159172210738</v>
      </c>
    </row>
    <row r="207" spans="1:14" x14ac:dyDescent="0.4">
      <c r="A207" s="2">
        <v>-44.518058623523046</v>
      </c>
      <c r="B207" s="2">
        <v>-9.7190309420297147</v>
      </c>
      <c r="C207" s="2">
        <v>555.79095963498162</v>
      </c>
      <c r="D207" s="2">
        <v>-45.33922367098706</v>
      </c>
      <c r="F207" s="2">
        <v>-43.17713710426019</v>
      </c>
      <c r="G207" s="2">
        <v>-39.794150432842038</v>
      </c>
      <c r="H207" s="2">
        <v>554.55261111918924</v>
      </c>
      <c r="I207" s="2">
        <v>-36.263995013204202</v>
      </c>
      <c r="K207" s="2">
        <v>-27.951112611873711</v>
      </c>
      <c r="L207" s="2">
        <v>16.059706863432439</v>
      </c>
      <c r="M207" s="2">
        <v>549.06489578056278</v>
      </c>
      <c r="N207" s="2">
        <v>-35.765009372498277</v>
      </c>
    </row>
    <row r="208" spans="1:14" x14ac:dyDescent="0.4">
      <c r="A208" s="2">
        <v>-45.292936776601934</v>
      </c>
      <c r="B208" s="2">
        <v>-9.6191843548853129</v>
      </c>
      <c r="C208" s="2">
        <v>557.41263617733216</v>
      </c>
      <c r="D208" s="2">
        <v>-46.156147752521136</v>
      </c>
      <c r="F208" s="2">
        <v>-44.056679359579306</v>
      </c>
      <c r="G208" s="2">
        <v>-39.622833891190389</v>
      </c>
      <c r="H208" s="2">
        <v>556.13740438145715</v>
      </c>
      <c r="I208" s="2">
        <v>-37.053803273344002</v>
      </c>
      <c r="K208" s="2">
        <v>-28.650249167262121</v>
      </c>
      <c r="L208" s="2">
        <v>15.94973988259202</v>
      </c>
      <c r="M208" s="2">
        <v>550.66999856383313</v>
      </c>
      <c r="N208" s="2">
        <v>-36.612226796970965</v>
      </c>
    </row>
    <row r="209" spans="1:14" x14ac:dyDescent="0.4">
      <c r="A209" s="2">
        <v>-46.068068774427203</v>
      </c>
      <c r="B209" s="2">
        <v>-9.5194524387568471</v>
      </c>
      <c r="C209" s="2">
        <v>559.03420296266336</v>
      </c>
      <c r="D209" s="2">
        <v>-46.97462688371224</v>
      </c>
      <c r="F209" s="2">
        <v>-44.935981083750697</v>
      </c>
      <c r="G209" s="2">
        <v>-39.411655652046335</v>
      </c>
      <c r="H209" s="2">
        <v>557.71698907149585</v>
      </c>
      <c r="I209" s="2">
        <v>-37.853380636236118</v>
      </c>
      <c r="K209" s="2">
        <v>-29.349667555737092</v>
      </c>
      <c r="L209" s="2">
        <v>15.839901398355451</v>
      </c>
      <c r="M209" s="2">
        <v>552.27484677155621</v>
      </c>
      <c r="N209" s="2">
        <v>-37.455706755791532</v>
      </c>
    </row>
    <row r="210" spans="1:14" x14ac:dyDescent="0.4">
      <c r="A210" s="2">
        <v>-46.843423937413256</v>
      </c>
      <c r="B210" s="2">
        <v>-9.419838134498967</v>
      </c>
      <c r="C210" s="2">
        <v>560.65558404059186</v>
      </c>
      <c r="D210" s="2">
        <v>-47.794640881095575</v>
      </c>
      <c r="F210" s="2">
        <v>-45.823254720605206</v>
      </c>
      <c r="G210" s="2">
        <v>-39.153432269198163</v>
      </c>
      <c r="H210" s="2">
        <v>559.28565362704626</v>
      </c>
      <c r="I210" s="2">
        <v>-38.671415743255075</v>
      </c>
      <c r="K210" s="2">
        <v>-30.029189504714779</v>
      </c>
      <c r="L210" s="2">
        <v>15.776603979524957</v>
      </c>
      <c r="M210" s="2">
        <v>553.89054709217112</v>
      </c>
      <c r="N210" s="2">
        <v>-38.287368055712165</v>
      </c>
    </row>
    <row r="211" spans="1:14" x14ac:dyDescent="0.4">
      <c r="A211" s="2">
        <v>-47.619069979549685</v>
      </c>
      <c r="B211" s="2">
        <v>-9.3203317096260108</v>
      </c>
      <c r="C211" s="2">
        <v>562.27690897567322</v>
      </c>
      <c r="D211" s="2">
        <v>-48.616273308010321</v>
      </c>
      <c r="F211" s="2">
        <v>-46.710104453244327</v>
      </c>
      <c r="G211" s="2">
        <v>-38.895583096582136</v>
      </c>
      <c r="H211" s="2">
        <v>560.85460926715655</v>
      </c>
      <c r="I211" s="2">
        <v>-39.490658417070819</v>
      </c>
      <c r="K211" s="2">
        <v>-30.712560550627376</v>
      </c>
      <c r="L211" s="2">
        <v>15.721210180782769</v>
      </c>
      <c r="M211" s="2">
        <v>555.50493495466333</v>
      </c>
      <c r="N211" s="2">
        <v>-39.122643944461856</v>
      </c>
    </row>
    <row r="212" spans="1:14" x14ac:dyDescent="0.4">
      <c r="A212" s="2">
        <v>-48.394988205700621</v>
      </c>
      <c r="B212" s="2">
        <v>-9.22093448492517</v>
      </c>
      <c r="C212" s="2">
        <v>563.89812634863188</v>
      </c>
      <c r="D212" s="2">
        <v>-49.439516079443962</v>
      </c>
      <c r="F212" s="2">
        <v>-47.596536888989256</v>
      </c>
      <c r="G212" s="2">
        <v>-38.638106566194431</v>
      </c>
      <c r="H212" s="2">
        <v>562.42386102592468</v>
      </c>
      <c r="I212" s="2">
        <v>-40.311022879676472</v>
      </c>
      <c r="K212" s="2">
        <v>-31.407184724638068</v>
      </c>
      <c r="L212" s="2">
        <v>15.677316839128466</v>
      </c>
      <c r="M212" s="2">
        <v>557.11497156943017</v>
      </c>
      <c r="N212" s="2">
        <v>-39.971354872598837</v>
      </c>
    </row>
    <row r="213" spans="1:14" x14ac:dyDescent="0.4">
      <c r="A213" s="2">
        <v>-49.163343483768465</v>
      </c>
      <c r="B213" s="2">
        <v>-9.0987641667699499</v>
      </c>
      <c r="C213" s="2">
        <v>565.52090463478953</v>
      </c>
      <c r="D213" s="2">
        <v>-50.256047250039465</v>
      </c>
      <c r="F213" s="2">
        <v>-48.482558635161347</v>
      </c>
      <c r="G213" s="2">
        <v>-38.381001110031114</v>
      </c>
      <c r="H213" s="2">
        <v>563.99341393744874</v>
      </c>
      <c r="I213" s="2">
        <v>-41.132423578157812</v>
      </c>
      <c r="K213" s="2">
        <v>-32.101938283571691</v>
      </c>
      <c r="L213" s="2">
        <v>15.633296505077823</v>
      </c>
      <c r="M213" s="2">
        <v>558.72495969085946</v>
      </c>
      <c r="N213" s="2">
        <v>-40.816591805129384</v>
      </c>
    </row>
    <row r="214" spans="1:14" x14ac:dyDescent="0.4">
      <c r="A214" s="2">
        <v>-49.915286494134882</v>
      </c>
      <c r="B214" s="2">
        <v>-8.9283091061729181</v>
      </c>
      <c r="C214" s="2">
        <v>567.14735376489591</v>
      </c>
      <c r="D214" s="2">
        <v>-51.056407743166872</v>
      </c>
      <c r="F214" s="2">
        <v>-49.35990953051536</v>
      </c>
      <c r="G214" s="2">
        <v>-38.119424100466809</v>
      </c>
      <c r="H214" s="2">
        <v>565.56704750129757</v>
      </c>
      <c r="I214" s="2">
        <v>-41.949323877579744</v>
      </c>
      <c r="K214" s="2">
        <v>-32.796802578455562</v>
      </c>
      <c r="L214" s="2">
        <v>15.58915210320648</v>
      </c>
      <c r="M214" s="2">
        <v>560.33484920943567</v>
      </c>
      <c r="N214" s="2">
        <v>-41.658264476911505</v>
      </c>
    </row>
    <row r="215" spans="1:14" x14ac:dyDescent="0.4">
      <c r="A215" s="2">
        <v>-50.667312773075537</v>
      </c>
      <c r="B215" s="2">
        <v>-8.7582316102142599</v>
      </c>
      <c r="C215" s="2">
        <v>568.77380041194328</v>
      </c>
      <c r="D215" s="2">
        <v>-51.858120816347856</v>
      </c>
      <c r="F215" s="2">
        <v>-50.22225824263365</v>
      </c>
      <c r="G215" s="2">
        <v>-37.849506795378758</v>
      </c>
      <c r="H215" s="2">
        <v>567.14760064130724</v>
      </c>
      <c r="I215" s="2">
        <v>-42.75757906579382</v>
      </c>
      <c r="K215" s="2">
        <v>-33.491806702418238</v>
      </c>
      <c r="L215" s="2">
        <v>15.544883538943289</v>
      </c>
      <c r="M215" s="2">
        <v>561.94470052249312</v>
      </c>
      <c r="N215" s="2">
        <v>-42.496344042582443</v>
      </c>
    </row>
    <row r="216" spans="1:14" x14ac:dyDescent="0.4">
      <c r="A216" s="2">
        <v>-51.419428412073117</v>
      </c>
      <c r="B216" s="2">
        <v>-8.5885296707731413</v>
      </c>
      <c r="C216" s="2">
        <v>570.40025056725631</v>
      </c>
      <c r="D216" s="2">
        <v>-52.6612009720061</v>
      </c>
      <c r="F216" s="2">
        <v>-51.084468617754311</v>
      </c>
      <c r="G216" s="2">
        <v>-37.579872214681281</v>
      </c>
      <c r="H216" s="2">
        <v>568.72827327182506</v>
      </c>
      <c r="I216" s="2">
        <v>-43.566961015604711</v>
      </c>
      <c r="K216" s="2">
        <v>-34.186951361104249</v>
      </c>
      <c r="L216" s="2">
        <v>15.500492561923345</v>
      </c>
      <c r="M216" s="2">
        <v>563.55450805249984</v>
      </c>
      <c r="N216" s="2">
        <v>-43.330770506609809</v>
      </c>
    </row>
    <row r="217" spans="1:14" x14ac:dyDescent="0.4">
      <c r="A217" s="2">
        <v>-52.171632279408669</v>
      </c>
      <c r="B217" s="2">
        <v>-8.4192029025076884</v>
      </c>
      <c r="C217" s="2">
        <v>572.02669447239248</v>
      </c>
      <c r="D217" s="2">
        <v>-53.465654679113612</v>
      </c>
      <c r="F217" s="2">
        <v>-51.946550286225694</v>
      </c>
      <c r="G217" s="2">
        <v>-37.310517869729331</v>
      </c>
      <c r="H217" s="2">
        <v>570.30907655487215</v>
      </c>
      <c r="I217" s="2">
        <v>-44.377390696417102</v>
      </c>
      <c r="K217" s="2">
        <v>-34.883802257479253</v>
      </c>
      <c r="L217" s="2">
        <v>15.457824615742148</v>
      </c>
      <c r="M217" s="2">
        <v>565.16355827047562</v>
      </c>
      <c r="N217" s="2">
        <v>-44.163943848304164</v>
      </c>
    </row>
    <row r="218" spans="1:14" x14ac:dyDescent="0.4">
      <c r="A218" s="2">
        <v>-52.923927353874447</v>
      </c>
      <c r="B218" s="2">
        <v>-8.2502499790274975</v>
      </c>
      <c r="C218" s="2">
        <v>573.65313099202547</v>
      </c>
      <c r="D218" s="2">
        <v>-54.271492461699495</v>
      </c>
      <c r="F218" s="2">
        <v>-52.808497909489347</v>
      </c>
      <c r="G218" s="2">
        <v>-37.041445951684096</v>
      </c>
      <c r="H218" s="2">
        <v>571.88999417122272</v>
      </c>
      <c r="I218" s="2">
        <v>-45.188775317688055</v>
      </c>
      <c r="K218" s="2">
        <v>-35.594878740163374</v>
      </c>
      <c r="L218" s="2">
        <v>15.431279687534804</v>
      </c>
      <c r="M218" s="2">
        <v>566.76679756101157</v>
      </c>
      <c r="N218" s="2">
        <v>-45.015374832712389</v>
      </c>
    </row>
    <row r="219" spans="1:14" x14ac:dyDescent="0.4">
      <c r="A219" s="2">
        <v>-53.676646211192924</v>
      </c>
      <c r="B219" s="2">
        <v>-8.078412248088096</v>
      </c>
      <c r="C219" s="2">
        <v>575.27906309583705</v>
      </c>
      <c r="D219" s="2">
        <v>-55.079078750059949</v>
      </c>
      <c r="F219" s="2">
        <v>-53.670314047196094</v>
      </c>
      <c r="G219" s="2">
        <v>-36.772656194033942</v>
      </c>
      <c r="H219" s="2">
        <v>573.47102421484374</v>
      </c>
      <c r="I219" s="2">
        <v>-46.001029857496391</v>
      </c>
      <c r="K219" s="2">
        <v>-36.306275355117073</v>
      </c>
      <c r="L219" s="2">
        <v>15.404665777810969</v>
      </c>
      <c r="M219" s="2">
        <v>568.3699525059468</v>
      </c>
      <c r="N219" s="2">
        <v>-45.863251586949474</v>
      </c>
    </row>
    <row r="220" spans="1:14" x14ac:dyDescent="0.4">
      <c r="A220" s="2">
        <v>-54.431135168118495</v>
      </c>
      <c r="B220" s="2">
        <v>-7.8912204414166141</v>
      </c>
      <c r="C220" s="2">
        <v>576.90255032010498</v>
      </c>
      <c r="D220" s="2">
        <v>-55.889871620618059</v>
      </c>
      <c r="F220" s="2">
        <v>-54.531276196025935</v>
      </c>
      <c r="G220" s="2">
        <v>-36.503655887271577</v>
      </c>
      <c r="H220" s="2">
        <v>575.05248688063659</v>
      </c>
      <c r="I220" s="2">
        <v>-46.813621346251303</v>
      </c>
      <c r="K220" s="2">
        <v>-37.017948498141635</v>
      </c>
      <c r="L220" s="2">
        <v>15.377987182799068</v>
      </c>
      <c r="M220" s="2">
        <v>569.97291159150791</v>
      </c>
      <c r="N220" s="2">
        <v>-46.707466665352577</v>
      </c>
    </row>
    <row r="221" spans="1:14" x14ac:dyDescent="0.4">
      <c r="A221" s="2">
        <v>-55.18587992620364</v>
      </c>
      <c r="B221" s="2">
        <v>-7.70434091967131</v>
      </c>
      <c r="C221" s="2">
        <v>578.52596693507599</v>
      </c>
      <c r="D221" s="2">
        <v>-56.702253804461662</v>
      </c>
      <c r="F221" s="2">
        <v>-55.370766749893747</v>
      </c>
      <c r="G221" s="2">
        <v>-36.2205384059476</v>
      </c>
      <c r="H221" s="2">
        <v>576.64304489062476</v>
      </c>
      <c r="I221" s="2">
        <v>-47.613743271584895</v>
      </c>
      <c r="K221" s="2">
        <v>-37.729929195896936</v>
      </c>
      <c r="L221" s="2">
        <v>15.351245416663936</v>
      </c>
      <c r="M221" s="2">
        <v>571.57573125759438</v>
      </c>
      <c r="N221" s="2">
        <v>-47.548004734882852</v>
      </c>
    </row>
    <row r="222" spans="1:14" x14ac:dyDescent="0.4">
      <c r="A222" s="2">
        <v>-55.940868401548279</v>
      </c>
      <c r="B222" s="2">
        <v>-7.517775829718186</v>
      </c>
      <c r="C222" s="2">
        <v>580.14927418966499</v>
      </c>
      <c r="D222" s="2">
        <v>-57.516219268356437</v>
      </c>
      <c r="F222" s="2">
        <v>-56.210360298783264</v>
      </c>
      <c r="G222" s="2">
        <v>-35.937633737712282</v>
      </c>
      <c r="H222" s="2">
        <v>578.23359691333894</v>
      </c>
      <c r="I222" s="2">
        <v>-48.414815504564807</v>
      </c>
      <c r="K222" s="2">
        <v>-38.442252257773326</v>
      </c>
      <c r="L222" s="2">
        <v>15.324441932484945</v>
      </c>
      <c r="M222" s="2">
        <v>573.17847604945644</v>
      </c>
      <c r="N222" s="2">
        <v>-48.384857345096634</v>
      </c>
    </row>
    <row r="223" spans="1:14" x14ac:dyDescent="0.4">
      <c r="A223" s="2">
        <v>-56.696121121891878</v>
      </c>
      <c r="B223" s="2">
        <v>-7.3315192537537541</v>
      </c>
      <c r="C223" s="2">
        <v>581.77250327812465</v>
      </c>
      <c r="D223" s="2">
        <v>-58.331796806000092</v>
      </c>
      <c r="F223" s="2">
        <v>-57.050054345711864</v>
      </c>
      <c r="G223" s="2">
        <v>-35.654943440201755</v>
      </c>
      <c r="H223" s="2">
        <v>579.82413035701563</v>
      </c>
      <c r="I223" s="2">
        <v>-49.216751452325134</v>
      </c>
      <c r="K223" s="2">
        <v>-39.154871976360305</v>
      </c>
      <c r="L223" s="2">
        <v>15.297581226836982</v>
      </c>
      <c r="M223" s="2">
        <v>574.78102909836184</v>
      </c>
      <c r="N223" s="2">
        <v>-49.217924364984647</v>
      </c>
    </row>
    <row r="224" spans="1:14" x14ac:dyDescent="0.4">
      <c r="A224" s="2">
        <v>-57.451646890734416</v>
      </c>
      <c r="B224" s="2">
        <v>-7.1455681196763088</v>
      </c>
      <c r="C224" s="2">
        <v>583.39565969296427</v>
      </c>
      <c r="D224" s="2">
        <v>-59.149002330106399</v>
      </c>
      <c r="F224" s="2">
        <v>-57.889991037584956</v>
      </c>
      <c r="G224" s="2">
        <v>-35.371012121689049</v>
      </c>
      <c r="H224" s="2">
        <v>581.41426038725217</v>
      </c>
      <c r="I224" s="2">
        <v>-50.020000366824263</v>
      </c>
      <c r="K224" s="2">
        <v>-39.878723863948473</v>
      </c>
      <c r="L224" s="2">
        <v>15.290675878993618</v>
      </c>
      <c r="M224" s="2">
        <v>576.37857159338876</v>
      </c>
      <c r="N224" s="2">
        <v>-50.067290257305253</v>
      </c>
    </row>
    <row r="225" spans="1:14" x14ac:dyDescent="0.4">
      <c r="A225" s="2">
        <v>-58.207448293916727</v>
      </c>
      <c r="B225" s="2">
        <v>-6.9596969128279156</v>
      </c>
      <c r="C225" s="2">
        <v>585.01866153382014</v>
      </c>
      <c r="D225" s="2">
        <v>-59.967844785528648</v>
      </c>
      <c r="F225" s="2">
        <v>-58.737086443287566</v>
      </c>
      <c r="G225" s="2">
        <v>-35.013429567404359</v>
      </c>
      <c r="H225" s="2">
        <v>582.9856423699523</v>
      </c>
      <c r="I225" s="2">
        <v>-50.851191083485965</v>
      </c>
      <c r="K225" s="2">
        <v>-40.582970218628468</v>
      </c>
      <c r="L225" s="2">
        <v>15.328773421228703</v>
      </c>
      <c r="M225" s="2">
        <v>577.98457887731672</v>
      </c>
      <c r="N225" s="2">
        <v>-50.909233562649447</v>
      </c>
    </row>
    <row r="226" spans="1:14" x14ac:dyDescent="0.4">
      <c r="A226" s="2">
        <v>-58.965126706371208</v>
      </c>
      <c r="B226" s="2">
        <v>-6.7545108265222495</v>
      </c>
      <c r="C226" s="2">
        <v>586.63850174690151</v>
      </c>
      <c r="D226" s="2">
        <v>-60.790073633082329</v>
      </c>
      <c r="F226" s="2">
        <v>-59.58370864753919</v>
      </c>
      <c r="G226" s="2">
        <v>-34.656511238666987</v>
      </c>
      <c r="H226" s="2">
        <v>584.55742825604818</v>
      </c>
      <c r="I226" s="2">
        <v>-51.683026949530777</v>
      </c>
      <c r="K226" s="2">
        <v>-41.287397661547928</v>
      </c>
      <c r="L226" s="2">
        <v>15.36657975754251</v>
      </c>
      <c r="M226" s="2">
        <v>579.59055345708566</v>
      </c>
      <c r="N226" s="2">
        <v>-51.747670916367262</v>
      </c>
    </row>
    <row r="227" spans="1:14" x14ac:dyDescent="0.4">
      <c r="A227" s="2">
        <v>-59.723232240055964</v>
      </c>
      <c r="B227" s="2">
        <v>-6.5495788258770702</v>
      </c>
      <c r="C227" s="2">
        <v>588.25822750100144</v>
      </c>
      <c r="D227" s="2">
        <v>-61.614122303992445</v>
      </c>
      <c r="F227" s="2">
        <v>-60.413688503469011</v>
      </c>
      <c r="G227" s="2">
        <v>-34.29033751571815</v>
      </c>
      <c r="H227" s="2">
        <v>586.13589870457031</v>
      </c>
      <c r="I227" s="2">
        <v>-52.50539767303939</v>
      </c>
      <c r="K227" s="2">
        <v>-41.991998311055688</v>
      </c>
      <c r="L227" s="2">
        <v>15.40409694423689</v>
      </c>
      <c r="M227" s="2">
        <v>581.19646868065024</v>
      </c>
      <c r="N227" s="2">
        <v>-52.5825356361944</v>
      </c>
    </row>
    <row r="228" spans="1:14" x14ac:dyDescent="0.4">
      <c r="A228" s="2">
        <v>-60.481731042763904</v>
      </c>
      <c r="B228" s="2">
        <v>-6.3449091068653622</v>
      </c>
      <c r="C228" s="2">
        <v>589.87774785605177</v>
      </c>
      <c r="D228" s="2">
        <v>-62.439959990142661</v>
      </c>
      <c r="F228" s="2">
        <v>-61.237054825545712</v>
      </c>
      <c r="G228" s="2">
        <v>-33.920862734208548</v>
      </c>
      <c r="H228" s="2">
        <v>587.71709533392459</v>
      </c>
      <c r="I228" s="2">
        <v>-53.324579324405633</v>
      </c>
      <c r="K228" s="2">
        <v>-42.696764285500038</v>
      </c>
      <c r="L228" s="2">
        <v>15.441327037613675</v>
      </c>
      <c r="M228" s="2">
        <v>582.80229789596558</v>
      </c>
      <c r="N228" s="2">
        <v>-53.413764145999572</v>
      </c>
    </row>
    <row r="229" spans="1:14" x14ac:dyDescent="0.4">
      <c r="A229" s="2">
        <v>-61.214940696585316</v>
      </c>
      <c r="B229" s="2">
        <v>-6.0974412337372179</v>
      </c>
      <c r="C229" s="2">
        <v>591.50279475345371</v>
      </c>
      <c r="D229" s="2">
        <v>-63.239505727351421</v>
      </c>
      <c r="F229" s="2">
        <v>-62.060189040790853</v>
      </c>
      <c r="G229" s="2">
        <v>-33.551956133332375</v>
      </c>
      <c r="H229" s="2">
        <v>589.29854814365603</v>
      </c>
      <c r="I229" s="2">
        <v>-54.14446287289185</v>
      </c>
      <c r="K229" s="2">
        <v>-43.40168770322947</v>
      </c>
      <c r="L229" s="2">
        <v>15.47827209397466</v>
      </c>
      <c r="M229" s="2">
        <v>584.40801445098646</v>
      </c>
      <c r="N229" s="2">
        <v>-54.241295890821846</v>
      </c>
    </row>
    <row r="230" spans="1:14" x14ac:dyDescent="0.4">
      <c r="A230" s="2">
        <v>-61.946312310133813</v>
      </c>
      <c r="B230" s="2">
        <v>-5.8471094075155641</v>
      </c>
      <c r="C230" s="2">
        <v>593.12828676733216</v>
      </c>
      <c r="D230" s="2">
        <v>-64.038305931263338</v>
      </c>
      <c r="F230" s="2">
        <v>-62.88309968204554</v>
      </c>
      <c r="G230" s="2">
        <v>-33.183615097007561</v>
      </c>
      <c r="H230" s="2">
        <v>590.88026235299139</v>
      </c>
      <c r="I230" s="2">
        <v>-54.964964798099182</v>
      </c>
      <c r="K230" s="2">
        <v>-44.115285357222156</v>
      </c>
      <c r="L230" s="2">
        <v>15.528213325319925</v>
      </c>
      <c r="M230" s="2">
        <v>586.00947124741379</v>
      </c>
      <c r="N230" s="2">
        <v>-55.079968552090264</v>
      </c>
    </row>
    <row r="231" spans="1:14" x14ac:dyDescent="0.4">
      <c r="A231" s="2">
        <v>-62.677856122936127</v>
      </c>
      <c r="B231" s="2">
        <v>-5.5972976270435879</v>
      </c>
      <c r="C231" s="2">
        <v>594.75378267438498</v>
      </c>
      <c r="D231" s="2">
        <v>-64.838557717610399</v>
      </c>
      <c r="F231" s="2">
        <v>-63.705779986729539</v>
      </c>
      <c r="G231" s="2">
        <v>-32.815843876693016</v>
      </c>
      <c r="H231" s="2">
        <v>592.46221365035706</v>
      </c>
      <c r="I231" s="2">
        <v>-55.785986902406258</v>
      </c>
      <c r="K231" s="2">
        <v>-44.834158433922539</v>
      </c>
      <c r="L231" s="2">
        <v>15.585662809116698</v>
      </c>
      <c r="M231" s="2">
        <v>587.60842861142362</v>
      </c>
      <c r="N231" s="2">
        <v>-55.923769831202378</v>
      </c>
    </row>
    <row r="232" spans="1:14" x14ac:dyDescent="0.4">
      <c r="A232" s="2">
        <v>-63.410391201900545</v>
      </c>
      <c r="B232" s="2">
        <v>-5.3304110391959618</v>
      </c>
      <c r="C232" s="2">
        <v>596.37613167223367</v>
      </c>
      <c r="D232" s="2">
        <v>-65.641167281680481</v>
      </c>
      <c r="F232" s="2">
        <v>-64.528240182067663</v>
      </c>
      <c r="G232" s="2">
        <v>-32.448639136916526</v>
      </c>
      <c r="H232" s="2">
        <v>594.04441026332006</v>
      </c>
      <c r="I232" s="2">
        <v>-56.607448558872427</v>
      </c>
      <c r="K232" s="2">
        <v>-45.553340628736898</v>
      </c>
      <c r="L232" s="2">
        <v>15.642874099173689</v>
      </c>
      <c r="M232" s="2">
        <v>589.20724575805366</v>
      </c>
      <c r="N232" s="2">
        <v>-56.763978329500674</v>
      </c>
    </row>
    <row r="233" spans="1:14" x14ac:dyDescent="0.4">
      <c r="A233" s="2">
        <v>-64.143393039620776</v>
      </c>
      <c r="B233" s="2">
        <v>-5.0608432288955676</v>
      </c>
      <c r="C233" s="2">
        <v>597.99786195400998</v>
      </c>
      <c r="D233" s="2">
        <v>-66.445561512032157</v>
      </c>
      <c r="F233" s="2">
        <v>-65.341486026175744</v>
      </c>
      <c r="G233" s="2">
        <v>-32.07615226552101</v>
      </c>
      <c r="H233" s="2">
        <v>595.6300895276396</v>
      </c>
      <c r="I233" s="2">
        <v>-57.423928913496859</v>
      </c>
      <c r="K233" s="2">
        <v>-46.272819598326905</v>
      </c>
      <c r="L233" s="2">
        <v>15.699849253567891</v>
      </c>
      <c r="M233" s="2">
        <v>590.80588164919152</v>
      </c>
      <c r="N233" s="2">
        <v>-57.600532245620855</v>
      </c>
    </row>
    <row r="234" spans="1:14" x14ac:dyDescent="0.4">
      <c r="A234" s="2">
        <v>-64.87672353180254</v>
      </c>
      <c r="B234" s="2">
        <v>-4.7917309799973609</v>
      </c>
      <c r="C234" s="2">
        <v>599.61950769596422</v>
      </c>
      <c r="D234" s="2">
        <v>-67.251590946076348</v>
      </c>
      <c r="F234" s="2">
        <v>-66.140917117153379</v>
      </c>
      <c r="G234" s="2">
        <v>-31.695272052510262</v>
      </c>
      <c r="H234" s="2">
        <v>597.22084736936688</v>
      </c>
      <c r="I234" s="2">
        <v>-58.232734702861784</v>
      </c>
      <c r="K234" s="2">
        <v>-46.992643189066484</v>
      </c>
      <c r="L234" s="2">
        <v>15.756595158142552</v>
      </c>
      <c r="M234" s="2">
        <v>592.40442860377743</v>
      </c>
      <c r="N234" s="2">
        <v>-58.433442212720571</v>
      </c>
    </row>
    <row r="235" spans="1:14" x14ac:dyDescent="0.4">
      <c r="A235" s="2">
        <v>-65.610387753716907</v>
      </c>
      <c r="B235" s="2">
        <v>-4.5230718087123272</v>
      </c>
      <c r="C235" s="2">
        <v>601.24106562645716</v>
      </c>
      <c r="D235" s="2">
        <v>-68.059263513838545</v>
      </c>
      <c r="F235" s="2">
        <v>-66.940324331043797</v>
      </c>
      <c r="G235" s="2">
        <v>-31.314886285564189</v>
      </c>
      <c r="H235" s="2">
        <v>598.81173162986431</v>
      </c>
      <c r="I235" s="2">
        <v>-59.042016326814959</v>
      </c>
      <c r="K235" s="2">
        <v>-47.712795341094186</v>
      </c>
      <c r="L235" s="2">
        <v>15.813113705783742</v>
      </c>
      <c r="M235" s="2">
        <v>594.00283657067064</v>
      </c>
      <c r="N235" s="2">
        <v>-59.262646972500995</v>
      </c>
    </row>
    <row r="236" spans="1:14" x14ac:dyDescent="0.4">
      <c r="A236" s="2">
        <v>-66.344402707735426</v>
      </c>
      <c r="B236" s="2">
        <v>-4.2548588299968131</v>
      </c>
      <c r="C236" s="2">
        <v>602.86255826170884</v>
      </c>
      <c r="D236" s="2">
        <v>-68.868600026160181</v>
      </c>
      <c r="F236" s="2">
        <v>-67.739718072636734</v>
      </c>
      <c r="G236" s="2">
        <v>-30.93499158519791</v>
      </c>
      <c r="H236" s="2">
        <v>600.40275040213771</v>
      </c>
      <c r="I236" s="2">
        <v>-59.851697345886883</v>
      </c>
      <c r="K236" s="2">
        <v>-48.437935142222464</v>
      </c>
      <c r="L236" s="2">
        <v>15.877609076610476</v>
      </c>
      <c r="M236" s="2">
        <v>595.59857464321976</v>
      </c>
      <c r="N236" s="2">
        <v>-60.096729946382624</v>
      </c>
    </row>
    <row r="237" spans="1:14" x14ac:dyDescent="0.4">
      <c r="A237" s="2">
        <v>-67.078762631233332</v>
      </c>
      <c r="B237" s="2">
        <v>-3.9870934792224944</v>
      </c>
      <c r="C237" s="2">
        <v>604.48395750463942</v>
      </c>
      <c r="D237" s="2">
        <v>-69.679595934106558</v>
      </c>
      <c r="F237" s="2">
        <v>-68.53909652273903</v>
      </c>
      <c r="G237" s="2">
        <v>-30.555590394536885</v>
      </c>
      <c r="H237" s="2">
        <v>601.99388734375975</v>
      </c>
      <c r="I237" s="2">
        <v>-60.661689637454359</v>
      </c>
      <c r="K237" s="2">
        <v>-49.17130318338878</v>
      </c>
      <c r="L237" s="2">
        <v>15.955523021088368</v>
      </c>
      <c r="M237" s="2">
        <v>597.19008869279378</v>
      </c>
      <c r="N237" s="2">
        <v>-60.941580378539783</v>
      </c>
    </row>
    <row r="238" spans="1:14" x14ac:dyDescent="0.4">
      <c r="A238" s="2">
        <v>-67.813792028647924</v>
      </c>
      <c r="B238" s="2">
        <v>-3.7051590006210056</v>
      </c>
      <c r="C238" s="2">
        <v>606.10262564031814</v>
      </c>
      <c r="D238" s="2">
        <v>-70.492617749504404</v>
      </c>
      <c r="F238" s="2">
        <v>-69.338465247170902</v>
      </c>
      <c r="G238" s="2">
        <v>-30.176681676589101</v>
      </c>
      <c r="H238" s="2">
        <v>603.58514060282346</v>
      </c>
      <c r="I238" s="2">
        <v>-61.471913282582733</v>
      </c>
      <c r="K238" s="2">
        <v>-49.905166781956709</v>
      </c>
      <c r="L238" s="2">
        <v>16.033262322302811</v>
      </c>
      <c r="M238" s="2">
        <v>598.78141085086554</v>
      </c>
      <c r="N238" s="2">
        <v>-61.782869592335793</v>
      </c>
    </row>
    <row r="239" spans="1:14" x14ac:dyDescent="0.4">
      <c r="A239" s="2">
        <v>-68.549453965800922</v>
      </c>
      <c r="B239" s="2">
        <v>-3.4167989935656777</v>
      </c>
      <c r="C239" s="2">
        <v>607.71996219582115</v>
      </c>
      <c r="D239" s="2">
        <v>-71.307625688267905</v>
      </c>
      <c r="F239" s="2">
        <v>-70.135423709761753</v>
      </c>
      <c r="G239" s="2">
        <v>-29.79647562331451</v>
      </c>
      <c r="H239" s="2">
        <v>605.17727786413889</v>
      </c>
      <c r="I239" s="2">
        <v>-62.28097752552214</v>
      </c>
      <c r="K239" s="2">
        <v>-50.634551644741151</v>
      </c>
      <c r="L239" s="2">
        <v>16.119032609612908</v>
      </c>
      <c r="M239" s="2">
        <v>600.37409453331043</v>
      </c>
      <c r="N239" s="2">
        <v>-62.619107099740894</v>
      </c>
    </row>
    <row r="240" spans="1:14" x14ac:dyDescent="0.4">
      <c r="A240" s="2">
        <v>-69.285603887844957</v>
      </c>
      <c r="B240" s="2">
        <v>-3.1288352933084269</v>
      </c>
      <c r="C240" s="2">
        <v>609.33713376981541</v>
      </c>
      <c r="D240" s="2">
        <v>-72.124459265239082</v>
      </c>
      <c r="F240" s="2">
        <v>-70.914685245509546</v>
      </c>
      <c r="G240" s="2">
        <v>-29.355243737344704</v>
      </c>
      <c r="H240" s="2">
        <v>606.76214885167985</v>
      </c>
      <c r="I240" s="2">
        <v>-63.097497876361196</v>
      </c>
      <c r="K240" s="2">
        <v>-51.332778584091812</v>
      </c>
      <c r="L240" s="2">
        <v>16.256735641693048</v>
      </c>
      <c r="M240" s="2">
        <v>601.97719300411427</v>
      </c>
      <c r="N240" s="2">
        <v>-63.442821767737229</v>
      </c>
    </row>
    <row r="241" spans="1:14" x14ac:dyDescent="0.4">
      <c r="A241" s="2">
        <v>-70.022237774771469</v>
      </c>
      <c r="B241" s="2">
        <v>-2.8412689808543234</v>
      </c>
      <c r="C241" s="2">
        <v>610.9541113415861</v>
      </c>
      <c r="D241" s="2">
        <v>-72.943115442747583</v>
      </c>
      <c r="F241" s="2">
        <v>-71.694320111602423</v>
      </c>
      <c r="G241" s="2">
        <v>-28.896790228678746</v>
      </c>
      <c r="H241" s="2">
        <v>608.34218733007287</v>
      </c>
      <c r="I241" s="2">
        <v>-63.921076891070413</v>
      </c>
      <c r="K241" s="2">
        <v>-52.031222192951056</v>
      </c>
      <c r="L241" s="2">
        <v>16.393861191475388</v>
      </c>
      <c r="M241" s="2">
        <v>603.58024705875221</v>
      </c>
      <c r="N241" s="2">
        <v>-64.263038177719125</v>
      </c>
    </row>
    <row r="242" spans="1:14" x14ac:dyDescent="0.4">
      <c r="A242" s="2">
        <v>-70.759398955121227</v>
      </c>
      <c r="B242" s="2">
        <v>-2.5540826070849079</v>
      </c>
      <c r="C242" s="2">
        <v>612.57096919001447</v>
      </c>
      <c r="D242" s="2">
        <v>-73.763643583315911</v>
      </c>
      <c r="F242" s="2">
        <v>-72.473692263821334</v>
      </c>
      <c r="G242" s="2">
        <v>-28.43914591930853</v>
      </c>
      <c r="H242" s="2">
        <v>609.92256494618175</v>
      </c>
      <c r="I242" s="2">
        <v>-64.744855532469472</v>
      </c>
      <c r="K242" s="2">
        <v>-52.731086521873124</v>
      </c>
      <c r="L242" s="2">
        <v>16.533099374574292</v>
      </c>
      <c r="M242" s="2">
        <v>605.18247666685841</v>
      </c>
      <c r="N242" s="2">
        <v>-65.082220072436613</v>
      </c>
    </row>
    <row r="243" spans="1:14" x14ac:dyDescent="0.4">
      <c r="A243" s="2">
        <v>-71.497072855386904</v>
      </c>
      <c r="B243" s="2">
        <v>-2.2672812871042041</v>
      </c>
      <c r="C243" s="2">
        <v>614.18765397708978</v>
      </c>
      <c r="D243" s="2">
        <v>-74.58602843168778</v>
      </c>
      <c r="F243" s="2">
        <v>-73.252814451611968</v>
      </c>
      <c r="G243" s="2">
        <v>-27.98230528774986</v>
      </c>
      <c r="H243" s="2">
        <v>611.50329290032141</v>
      </c>
      <c r="I243" s="2">
        <v>-65.56875494948541</v>
      </c>
      <c r="K243" s="2">
        <v>-53.440594618067536</v>
      </c>
      <c r="L243" s="2">
        <v>16.692622217877897</v>
      </c>
      <c r="M243" s="2">
        <v>606.77861959432994</v>
      </c>
      <c r="N243" s="2">
        <v>-65.917462731526953</v>
      </c>
    </row>
    <row r="244" spans="1:14" x14ac:dyDescent="0.4">
      <c r="A244" s="2">
        <v>-72.221545878025651</v>
      </c>
      <c r="B244" s="2">
        <v>-1.9527661550787485</v>
      </c>
      <c r="C244" s="2">
        <v>615.80478360541463</v>
      </c>
      <c r="D244" s="2">
        <v>-75.394871246526947</v>
      </c>
      <c r="F244" s="2">
        <v>-74.031699424420481</v>
      </c>
      <c r="G244" s="2">
        <v>-27.526262812518521</v>
      </c>
      <c r="H244" s="2">
        <v>613.08438239280713</v>
      </c>
      <c r="I244" s="2">
        <v>-66.392697143930803</v>
      </c>
      <c r="K244" s="2">
        <v>-54.15051045614814</v>
      </c>
      <c r="L244" s="2">
        <v>16.85165005544129</v>
      </c>
      <c r="M244" s="2">
        <v>608.37464174254296</v>
      </c>
      <c r="N244" s="2">
        <v>-66.74938436095502</v>
      </c>
    </row>
    <row r="245" spans="1:14" x14ac:dyDescent="0.4">
      <c r="A245" s="2">
        <v>-72.932629385297702</v>
      </c>
      <c r="B245" s="2">
        <v>-1.6103761986271365</v>
      </c>
      <c r="C245" s="2">
        <v>617.42248663448879</v>
      </c>
      <c r="D245" s="2">
        <v>-76.189877914363493</v>
      </c>
      <c r="F245" s="2">
        <v>-74.810359931692304</v>
      </c>
      <c r="G245" s="2">
        <v>-27.071012972130308</v>
      </c>
      <c r="H245" s="2">
        <v>614.66584462395372</v>
      </c>
      <c r="I245" s="2">
        <v>-67.216605001823666</v>
      </c>
      <c r="K245" s="2">
        <v>-54.860827609994772</v>
      </c>
      <c r="L245" s="2">
        <v>17.010185186564819</v>
      </c>
      <c r="M245" s="2">
        <v>609.97051449248602</v>
      </c>
      <c r="N245" s="2">
        <v>-67.577926874348037</v>
      </c>
    </row>
    <row r="246" spans="1:14" x14ac:dyDescent="0.4">
      <c r="A246" s="2">
        <v>-73.64414523840496</v>
      </c>
      <c r="B246" s="2">
        <v>-1.2685426864423448</v>
      </c>
      <c r="C246" s="2">
        <v>619.0401165395474</v>
      </c>
      <c r="D246" s="2">
        <v>-76.986540840076984</v>
      </c>
      <c r="F246" s="2">
        <v>-75.576552937891222</v>
      </c>
      <c r="G246" s="2">
        <v>-26.607411743566018</v>
      </c>
      <c r="H246" s="2">
        <v>616.25097646670986</v>
      </c>
      <c r="I246" s="2">
        <v>-68.033964548627793</v>
      </c>
      <c r="K246" s="2">
        <v>-55.571558085937248</v>
      </c>
      <c r="L246" s="2">
        <v>17.168234029373743</v>
      </c>
      <c r="M246" s="2">
        <v>611.56625048160106</v>
      </c>
      <c r="N246" s="2">
        <v>-68.4030560444088</v>
      </c>
    </row>
    <row r="247" spans="1:14" x14ac:dyDescent="0.4">
      <c r="A247" s="2">
        <v>-74.356003314471124</v>
      </c>
      <c r="B247" s="2">
        <v>-0.92272051578368064</v>
      </c>
      <c r="C247" s="2">
        <v>620.65673812420675</v>
      </c>
      <c r="D247" s="2">
        <v>-77.784759554873617</v>
      </c>
      <c r="F247" s="2">
        <v>-76.339341538486167</v>
      </c>
      <c r="G247" s="2">
        <v>-26.142113552642577</v>
      </c>
      <c r="H247" s="2">
        <v>617.83727392163314</v>
      </c>
      <c r="I247" s="2">
        <v>-68.84956497870418</v>
      </c>
      <c r="K247" s="2">
        <v>-56.282714176624737</v>
      </c>
      <c r="L247" s="2">
        <v>17.325803133157699</v>
      </c>
      <c r="M247" s="2">
        <v>613.16186238198986</v>
      </c>
      <c r="N247" s="2">
        <v>-69.224740059498373</v>
      </c>
    </row>
    <row r="248" spans="1:14" x14ac:dyDescent="0.4">
      <c r="A248" s="2">
        <v>-75.06820534838684</v>
      </c>
      <c r="B248" s="2">
        <v>-0.57080594580235555</v>
      </c>
      <c r="C248" s="2">
        <v>622.2719073662447</v>
      </c>
      <c r="D248" s="2">
        <v>-78.584535475944932</v>
      </c>
      <c r="F248" s="2">
        <v>-77.10202304101999</v>
      </c>
      <c r="G248" s="2">
        <v>-25.67756151136501</v>
      </c>
      <c r="H248" s="2">
        <v>619.42383977195379</v>
      </c>
      <c r="I248" s="2">
        <v>-69.66506665246807</v>
      </c>
      <c r="K248" s="2">
        <v>-56.994287766593004</v>
      </c>
      <c r="L248" s="2">
        <v>17.482894522386459</v>
      </c>
      <c r="M248" s="2">
        <v>614.75731686716983</v>
      </c>
      <c r="N248" s="2">
        <v>-70.042925667920471</v>
      </c>
    </row>
    <row r="249" spans="1:14" x14ac:dyDescent="0.4">
      <c r="A249" s="2">
        <v>-75.780910741603932</v>
      </c>
      <c r="B249" s="2">
        <v>-0.21942072028914339</v>
      </c>
      <c r="C249" s="2">
        <v>623.88696737101986</v>
      </c>
      <c r="D249" s="2">
        <v>-79.386042937708183</v>
      </c>
      <c r="F249" s="2">
        <v>-77.858213495871198</v>
      </c>
      <c r="G249" s="2">
        <v>-25.208561162676197</v>
      </c>
      <c r="H249" s="2">
        <v>621.01219318427457</v>
      </c>
      <c r="I249" s="2">
        <v>-70.47724950199833</v>
      </c>
      <c r="K249" s="2">
        <v>-57.712391150732898</v>
      </c>
      <c r="L249" s="2">
        <v>17.654723804996443</v>
      </c>
      <c r="M249" s="2">
        <v>616.34828769881881</v>
      </c>
      <c r="N249" s="2">
        <v>-70.871293082076406</v>
      </c>
    </row>
    <row r="250" spans="1:14" x14ac:dyDescent="0.4">
      <c r="A250" s="2">
        <v>-76.493944625541147</v>
      </c>
      <c r="B250" s="2">
        <v>0.13674081204359823</v>
      </c>
      <c r="C250" s="2">
        <v>625.50082263641514</v>
      </c>
      <c r="D250" s="2">
        <v>-80.189085234980581</v>
      </c>
      <c r="F250" s="2">
        <v>-78.610717610485182</v>
      </c>
      <c r="G250" s="2">
        <v>-24.737321991496774</v>
      </c>
      <c r="H250" s="2">
        <v>622.60164587611439</v>
      </c>
      <c r="I250" s="2">
        <v>-71.287482841361694</v>
      </c>
      <c r="K250" s="2">
        <v>-58.432125559735859</v>
      </c>
      <c r="L250" s="2">
        <v>17.82884857675127</v>
      </c>
      <c r="M250" s="2">
        <v>617.93828593217734</v>
      </c>
      <c r="N250" s="2">
        <v>-71.698740123597801</v>
      </c>
    </row>
    <row r="251" spans="1:14" x14ac:dyDescent="0.4">
      <c r="A251" s="2">
        <v>-77.207148641536079</v>
      </c>
      <c r="B251" s="2">
        <v>0.50415460018454183</v>
      </c>
      <c r="C251" s="2">
        <v>627.11214590733584</v>
      </c>
      <c r="D251" s="2">
        <v>-80.993484202740149</v>
      </c>
      <c r="F251" s="2">
        <v>-79.363196857128329</v>
      </c>
      <c r="G251" s="2">
        <v>-24.266798150917531</v>
      </c>
      <c r="H251" s="2">
        <v>624.19132155204454</v>
      </c>
      <c r="I251" s="2">
        <v>-72.097501183838546</v>
      </c>
      <c r="K251" s="2">
        <v>-59.152413345902325</v>
      </c>
      <c r="L251" s="2">
        <v>18.002548984439287</v>
      </c>
      <c r="M251" s="2">
        <v>619.52808592023086</v>
      </c>
      <c r="N251" s="2">
        <v>-72.522790175115986</v>
      </c>
    </row>
    <row r="252" spans="1:14" x14ac:dyDescent="0.4">
      <c r="A252" s="2">
        <v>-77.920948986488696</v>
      </c>
      <c r="B252" s="2">
        <v>0.87106910801827553</v>
      </c>
      <c r="C252" s="2">
        <v>628.72332835458053</v>
      </c>
      <c r="D252" s="2">
        <v>-81.799713037285855</v>
      </c>
      <c r="F252" s="2">
        <v>-80.108505410882003</v>
      </c>
      <c r="G252" s="2">
        <v>-23.790674534124648</v>
      </c>
      <c r="H252" s="2">
        <v>625.78267983013029</v>
      </c>
      <c r="I252" s="2">
        <v>-72.90397342517366</v>
      </c>
      <c r="K252" s="2">
        <v>-59.876320608341814</v>
      </c>
      <c r="L252" s="2">
        <v>18.184334794811015</v>
      </c>
      <c r="M252" s="2">
        <v>621.11533314627695</v>
      </c>
      <c r="N252" s="2">
        <v>-73.350767522943698</v>
      </c>
    </row>
    <row r="253" spans="1:14" x14ac:dyDescent="0.4">
      <c r="A253" s="2">
        <v>-78.635335884442952</v>
      </c>
      <c r="B253" s="2">
        <v>1.2374792349539376</v>
      </c>
      <c r="C253" s="2">
        <v>630.33432691921723</v>
      </c>
      <c r="D253" s="2">
        <v>-82.607758458852345</v>
      </c>
      <c r="F253" s="2">
        <v>-80.846454147620889</v>
      </c>
      <c r="G253" s="2">
        <v>-23.308706466056663</v>
      </c>
      <c r="H253" s="2">
        <v>627.37573066610139</v>
      </c>
      <c r="I253" s="2">
        <v>-73.706830827996214</v>
      </c>
      <c r="K253" s="2">
        <v>-60.602151132720152</v>
      </c>
      <c r="L253" s="2">
        <v>18.36931446209649</v>
      </c>
      <c r="M253" s="2">
        <v>622.70138512076426</v>
      </c>
      <c r="N253" s="2">
        <v>-74.178502879699494</v>
      </c>
    </row>
    <row r="254" spans="1:14" x14ac:dyDescent="0.4">
      <c r="A254" s="2">
        <v>-79.350338149765193</v>
      </c>
      <c r="B254" s="2">
        <v>1.60339966868451</v>
      </c>
      <c r="C254" s="2">
        <v>631.94518518814789</v>
      </c>
      <c r="D254" s="2">
        <v>-83.417650555625158</v>
      </c>
      <c r="F254" s="2">
        <v>-81.584476426000805</v>
      </c>
      <c r="G254" s="2">
        <v>-22.827419295905344</v>
      </c>
      <c r="H254" s="2">
        <v>628.96895141519315</v>
      </c>
      <c r="I254" s="2">
        <v>-74.509412067134605</v>
      </c>
      <c r="K254" s="2">
        <v>-61.328512056559433</v>
      </c>
      <c r="L254" s="2">
        <v>18.554033224936894</v>
      </c>
      <c r="M254" s="2">
        <v>624.28719199710463</v>
      </c>
      <c r="N254" s="2">
        <v>-75.002823434722814</v>
      </c>
    </row>
    <row r="255" spans="1:14" x14ac:dyDescent="0.4">
      <c r="A255" s="2">
        <v>-80.065961966026521</v>
      </c>
      <c r="B255" s="2">
        <v>1.9688335295867532</v>
      </c>
      <c r="C255" s="2">
        <v>633.55589494989113</v>
      </c>
      <c r="D255" s="2">
        <v>-84.229393599260447</v>
      </c>
      <c r="F255" s="2">
        <v>-82.322060957715308</v>
      </c>
      <c r="G255" s="2">
        <v>-22.325136234522745</v>
      </c>
      <c r="H255" s="2">
        <v>630.55562421935053</v>
      </c>
      <c r="I255" s="2">
        <v>-75.320021006279319</v>
      </c>
      <c r="K255" s="2">
        <v>-62.01520340386179</v>
      </c>
      <c r="L255" s="2">
        <v>18.81124782579311</v>
      </c>
      <c r="M255" s="2">
        <v>625.88049566683367</v>
      </c>
      <c r="N255" s="2">
        <v>-75.820575725218887</v>
      </c>
    </row>
    <row r="256" spans="1:14" x14ac:dyDescent="0.4">
      <c r="A256" s="2">
        <v>-80.782080775328311</v>
      </c>
      <c r="B256" s="2">
        <v>2.336172399779457</v>
      </c>
      <c r="C256" s="2">
        <v>635.16589548580191</v>
      </c>
      <c r="D256" s="2">
        <v>-85.042841784632117</v>
      </c>
      <c r="F256" s="2">
        <v>-83.058661876939652</v>
      </c>
      <c r="G256" s="2">
        <v>-21.788196408971263</v>
      </c>
      <c r="H256" s="2">
        <v>632.13161855755618</v>
      </c>
      <c r="I256" s="2">
        <v>-76.14395996107595</v>
      </c>
      <c r="K256" s="2">
        <v>-62.70483131051715</v>
      </c>
      <c r="L256" s="2">
        <v>19.076130963720466</v>
      </c>
      <c r="M256" s="2">
        <v>627.47131989729587</v>
      </c>
      <c r="N256" s="2">
        <v>-76.641945559143338</v>
      </c>
    </row>
    <row r="257" spans="1:14" x14ac:dyDescent="0.4">
      <c r="A257" s="2">
        <v>-81.497888044546201</v>
      </c>
      <c r="B257" s="2">
        <v>2.7238475554763113</v>
      </c>
      <c r="C257" s="2">
        <v>636.77129878810865</v>
      </c>
      <c r="D257" s="2">
        <v>-85.857082416959202</v>
      </c>
      <c r="F257" s="2">
        <v>-83.795046184205546</v>
      </c>
      <c r="G257" s="2">
        <v>-21.252247670082564</v>
      </c>
      <c r="H257" s="2">
        <v>633.70804719927571</v>
      </c>
      <c r="I257" s="2">
        <v>-76.967421425411146</v>
      </c>
      <c r="K257" s="2">
        <v>-63.39500845171262</v>
      </c>
      <c r="L257" s="2">
        <v>19.340244398040014</v>
      </c>
      <c r="M257" s="2">
        <v>629.06203273958943</v>
      </c>
      <c r="N257" s="2">
        <v>-77.460196431999094</v>
      </c>
    </row>
    <row r="258" spans="1:14" x14ac:dyDescent="0.4">
      <c r="A258" s="2">
        <v>-82.214416103983368</v>
      </c>
      <c r="B258" s="2">
        <v>3.1110583105409972</v>
      </c>
      <c r="C258" s="2">
        <v>638.37652083049386</v>
      </c>
      <c r="D258" s="2">
        <v>-86.673275571608542</v>
      </c>
      <c r="F258" s="2">
        <v>-84.527896961776463</v>
      </c>
      <c r="G258" s="2">
        <v>-20.714287802664963</v>
      </c>
      <c r="H258" s="2">
        <v>635.28542213607091</v>
      </c>
      <c r="I258" s="2">
        <v>-77.788901522811557</v>
      </c>
      <c r="K258" s="2">
        <v>-64.085735394903878</v>
      </c>
      <c r="L258" s="2">
        <v>19.6035927362474</v>
      </c>
      <c r="M258" s="2">
        <v>630.65262168209142</v>
      </c>
      <c r="N258" s="2">
        <v>-78.275276988717025</v>
      </c>
    </row>
    <row r="259" spans="1:14" x14ac:dyDescent="0.4">
      <c r="A259" s="2">
        <v>-82.931649266151069</v>
      </c>
      <c r="B259" s="2">
        <v>3.4977956724027521</v>
      </c>
      <c r="C259" s="2">
        <v>639.98150203926627</v>
      </c>
      <c r="D259" s="2">
        <v>-87.491399991409594</v>
      </c>
      <c r="F259" s="2">
        <v>-85.245513672160811</v>
      </c>
      <c r="G259" s="2">
        <v>-20.163696478380899</v>
      </c>
      <c r="H259" s="2">
        <v>636.86546605364572</v>
      </c>
      <c r="I259" s="2">
        <v>-78.603395666484062</v>
      </c>
      <c r="K259" s="2">
        <v>-64.777024682703498</v>
      </c>
      <c r="L259" s="2">
        <v>19.866185168948071</v>
      </c>
      <c r="M259" s="2">
        <v>632.24310140271086</v>
      </c>
      <c r="N259" s="2">
        <v>-79.087152034085392</v>
      </c>
    </row>
    <row r="260" spans="1:14" x14ac:dyDescent="0.4">
      <c r="A260" s="2">
        <v>-83.62319049510927</v>
      </c>
      <c r="B260" s="2">
        <v>3.9179835660062565</v>
      </c>
      <c r="C260" s="2">
        <v>641.58932173667029</v>
      </c>
      <c r="D260" s="2">
        <v>-88.280967593518199</v>
      </c>
      <c r="F260" s="2">
        <v>-85.963046178813727</v>
      </c>
      <c r="G260" s="2">
        <v>-19.614038195611727</v>
      </c>
      <c r="H260" s="2">
        <v>638.44586586681623</v>
      </c>
      <c r="I260" s="2">
        <v>-79.417401206957862</v>
      </c>
      <c r="K260" s="2">
        <v>-65.468877931474751</v>
      </c>
      <c r="L260" s="2">
        <v>20.128026754065168</v>
      </c>
      <c r="M260" s="2">
        <v>633.83346092342003</v>
      </c>
      <c r="N260" s="2">
        <v>-79.895775456891243</v>
      </c>
    </row>
    <row r="261" spans="1:14" x14ac:dyDescent="0.4">
      <c r="A261" s="2">
        <v>-84.31505016847332</v>
      </c>
      <c r="B261" s="2">
        <v>4.3379391816136561</v>
      </c>
      <c r="C261" s="2">
        <v>643.19708633561333</v>
      </c>
      <c r="D261" s="2">
        <v>-89.071906323339917</v>
      </c>
      <c r="F261" s="2">
        <v>-86.680506384232345</v>
      </c>
      <c r="G261" s="2">
        <v>-19.065307021617407</v>
      </c>
      <c r="H261" s="2">
        <v>640.02663033168824</v>
      </c>
      <c r="I261" s="2">
        <v>-80.230846502393078</v>
      </c>
      <c r="K261" s="2">
        <v>-66.163003494330852</v>
      </c>
      <c r="L261" s="2">
        <v>20.395928038579605</v>
      </c>
      <c r="M261" s="2">
        <v>635.42176422519981</v>
      </c>
      <c r="N261" s="2">
        <v>-80.706381973854022</v>
      </c>
    </row>
    <row r="262" spans="1:14" x14ac:dyDescent="0.4">
      <c r="A262" s="2">
        <v>-85.007514695306483</v>
      </c>
      <c r="B262" s="2">
        <v>4.75728509035428</v>
      </c>
      <c r="C262" s="2">
        <v>644.80473405769044</v>
      </c>
      <c r="D262" s="2">
        <v>-89.864541148587477</v>
      </c>
      <c r="F262" s="2">
        <v>-87.397896808154314</v>
      </c>
      <c r="G262" s="2">
        <v>-18.517504214460644</v>
      </c>
      <c r="H262" s="2">
        <v>641.60774743837806</v>
      </c>
      <c r="I262" s="2">
        <v>-81.043650293300274</v>
      </c>
      <c r="K262" s="2">
        <v>-66.862486062490618</v>
      </c>
      <c r="L262" s="2">
        <v>20.681851476649427</v>
      </c>
      <c r="M262" s="2">
        <v>637.00463582637315</v>
      </c>
      <c r="N262" s="2">
        <v>-81.528356477902648</v>
      </c>
    </row>
    <row r="263" spans="1:14" x14ac:dyDescent="0.4">
      <c r="A263" s="2">
        <v>-85.699229922359081</v>
      </c>
      <c r="B263" s="2">
        <v>5.1967544151265983</v>
      </c>
      <c r="C263" s="2">
        <v>646.4073103645386</v>
      </c>
      <c r="D263" s="2">
        <v>-90.65732367475492</v>
      </c>
      <c r="F263" s="2">
        <v>-88.115220692021239</v>
      </c>
      <c r="G263" s="2">
        <v>-17.970630558810825</v>
      </c>
      <c r="H263" s="2">
        <v>643.18920641631098</v>
      </c>
      <c r="I263" s="2">
        <v>-81.855733159211923</v>
      </c>
      <c r="K263" s="2">
        <v>-67.562665208067656</v>
      </c>
      <c r="L263" s="2">
        <v>20.967074145884482</v>
      </c>
      <c r="M263" s="2">
        <v>638.58733259680764</v>
      </c>
      <c r="N263" s="2">
        <v>-82.347202396762171</v>
      </c>
    </row>
    <row r="264" spans="1:14" x14ac:dyDescent="0.4">
      <c r="A264" s="2">
        <v>-86.391456512640616</v>
      </c>
      <c r="B264" s="2">
        <v>5.638504309543066</v>
      </c>
      <c r="C264" s="2">
        <v>648.00908387147683</v>
      </c>
      <c r="D264" s="2">
        <v>-91.451682944944054</v>
      </c>
      <c r="F264" s="2">
        <v>-88.832490120104069</v>
      </c>
      <c r="G264" s="2">
        <v>-17.424680100260137</v>
      </c>
      <c r="H264" s="2">
        <v>644.77101589557719</v>
      </c>
      <c r="I264" s="2">
        <v>-82.667026761808629</v>
      </c>
      <c r="K264" s="2">
        <v>-68.263536860162247</v>
      </c>
      <c r="L264" s="2">
        <v>21.251598771128535</v>
      </c>
      <c r="M264" s="2">
        <v>640.16982761704298</v>
      </c>
      <c r="N264" s="2">
        <v>-83.162869490658935</v>
      </c>
    </row>
    <row r="265" spans="1:14" x14ac:dyDescent="0.4">
      <c r="A265" s="2">
        <v>-87.084381199090842</v>
      </c>
      <c r="B265" s="2">
        <v>6.0796648392604951</v>
      </c>
      <c r="C265" s="2">
        <v>649.61070295152103</v>
      </c>
      <c r="D265" s="2">
        <v>-92.247825961891564</v>
      </c>
      <c r="F265" s="2">
        <v>-89.534923134159797</v>
      </c>
      <c r="G265" s="2">
        <v>-16.864405243186386</v>
      </c>
      <c r="H265" s="2">
        <v>646.35446205484254</v>
      </c>
      <c r="I265" s="2">
        <v>-83.472274901596037</v>
      </c>
      <c r="K265" s="2">
        <v>-68.965116972793652</v>
      </c>
      <c r="L265" s="2">
        <v>21.535436208827143</v>
      </c>
      <c r="M265" s="2">
        <v>641.7521389119878</v>
      </c>
      <c r="N265" s="2">
        <v>-83.975332730250429</v>
      </c>
    </row>
    <row r="266" spans="1:14" x14ac:dyDescent="0.4">
      <c r="A266" s="2">
        <v>-87.778010362947327</v>
      </c>
      <c r="B266" s="2">
        <v>6.5202393066203186</v>
      </c>
      <c r="C266" s="2">
        <v>651.21216107368048</v>
      </c>
      <c r="D266" s="2">
        <v>-93.045754164918961</v>
      </c>
      <c r="F266" s="2">
        <v>-90.234881422646382</v>
      </c>
      <c r="G266" s="2">
        <v>-16.302446287078883</v>
      </c>
      <c r="H266" s="2">
        <v>647.93840481809571</v>
      </c>
      <c r="I266" s="2">
        <v>-84.275885904368309</v>
      </c>
      <c r="K266" s="2">
        <v>-69.667413995513684</v>
      </c>
      <c r="L266" s="2">
        <v>21.818594326701579</v>
      </c>
      <c r="M266" s="2">
        <v>643.33426683394396</v>
      </c>
      <c r="N266" s="2">
        <v>-84.784560093132484</v>
      </c>
    </row>
    <row r="267" spans="1:14" x14ac:dyDescent="0.4">
      <c r="A267" s="2">
        <v>-88.47236768252678</v>
      </c>
      <c r="B267" s="2">
        <v>6.9602420058372587</v>
      </c>
      <c r="C267" s="2">
        <v>652.81349090709955</v>
      </c>
      <c r="D267" s="2">
        <v>-93.845488649909868</v>
      </c>
      <c r="F267" s="2">
        <v>-90.934884175953741</v>
      </c>
      <c r="G267" s="2">
        <v>-15.741376566983877</v>
      </c>
      <c r="H267" s="2">
        <v>649.52262689768713</v>
      </c>
      <c r="I267" s="2">
        <v>-85.078683417812698</v>
      </c>
      <c r="K267" s="2">
        <v>-70.370422549303385</v>
      </c>
      <c r="L267" s="2">
        <v>22.101075398776018</v>
      </c>
      <c r="M267" s="2">
        <v>644.91618039077537</v>
      </c>
      <c r="N267" s="2">
        <v>-85.590505434176109</v>
      </c>
    </row>
    <row r="268" spans="1:14" x14ac:dyDescent="0.4">
      <c r="A268" s="2">
        <v>-89.167446525519864</v>
      </c>
      <c r="B268" s="2">
        <v>7.3996679730400672</v>
      </c>
      <c r="C268" s="2">
        <v>654.41465473879578</v>
      </c>
      <c r="D268" s="2">
        <v>-94.647015353020834</v>
      </c>
      <c r="F268" s="2">
        <v>-91.634942182116973</v>
      </c>
      <c r="G268" s="2">
        <v>-15.181191248177871</v>
      </c>
      <c r="H268" s="2">
        <v>651.10713388539693</v>
      </c>
      <c r="I268" s="2">
        <v>-85.880601092979262</v>
      </c>
      <c r="K268" s="2">
        <v>-71.079331468486757</v>
      </c>
      <c r="L268" s="2">
        <v>22.407395633802615</v>
      </c>
      <c r="M268" s="2">
        <v>646.49099013499972</v>
      </c>
      <c r="N268" s="2">
        <v>-86.411571966976297</v>
      </c>
    </row>
    <row r="269" spans="1:14" x14ac:dyDescent="0.4">
      <c r="A269" s="2">
        <v>-89.862380856674051</v>
      </c>
      <c r="B269" s="2">
        <v>7.8499180920844651</v>
      </c>
      <c r="C269" s="2">
        <v>656.01281376840939</v>
      </c>
      <c r="D269" s="2">
        <v>-95.449332853678357</v>
      </c>
      <c r="F269" s="2">
        <v>-92.335066229170565</v>
      </c>
      <c r="G269" s="2">
        <v>-14.621885495937374</v>
      </c>
      <c r="H269" s="2">
        <v>652.69193137300567</v>
      </c>
      <c r="I269" s="2">
        <v>-86.681573646177114</v>
      </c>
      <c r="K269" s="2">
        <v>-71.789351078457315</v>
      </c>
      <c r="L269" s="2">
        <v>22.714434687948994</v>
      </c>
      <c r="M269" s="2">
        <v>648.06517794384729</v>
      </c>
      <c r="N269" s="2">
        <v>-87.230527143951491</v>
      </c>
    </row>
    <row r="270" spans="1:14" x14ac:dyDescent="0.4">
      <c r="A270" s="2">
        <v>-90.557591688251549</v>
      </c>
      <c r="B270" s="2">
        <v>8.3061701070473859</v>
      </c>
      <c r="C270" s="2">
        <v>657.60917372055724</v>
      </c>
      <c r="D270" s="2">
        <v>-96.252916245913894</v>
      </c>
      <c r="F270" s="2">
        <v>-93.035267105149288</v>
      </c>
      <c r="G270" s="2">
        <v>-14.063454475538911</v>
      </c>
      <c r="H270" s="2">
        <v>654.27702495229369</v>
      </c>
      <c r="I270" s="2">
        <v>-87.481536869804984</v>
      </c>
      <c r="K270" s="2">
        <v>-72.471404855096097</v>
      </c>
      <c r="L270" s="2">
        <v>23.05765293273376</v>
      </c>
      <c r="M270" s="2">
        <v>649.64387974163503</v>
      </c>
      <c r="N270" s="2">
        <v>-88.038787111879714</v>
      </c>
    </row>
    <row r="271" spans="1:14" x14ac:dyDescent="0.4">
      <c r="A271" s="2">
        <v>-91.253594461459599</v>
      </c>
      <c r="B271" s="2">
        <v>8.7618569891898588</v>
      </c>
      <c r="C271" s="2">
        <v>659.20535182261222</v>
      </c>
      <c r="D271" s="2">
        <v>-97.058350232146964</v>
      </c>
      <c r="F271" s="2">
        <v>-93.725201081362982</v>
      </c>
      <c r="G271" s="2">
        <v>-13.450420443544431</v>
      </c>
      <c r="H271" s="2">
        <v>655.84632716092017</v>
      </c>
      <c r="I271" s="2">
        <v>-88.297625307321411</v>
      </c>
      <c r="K271" s="2">
        <v>-73.139253997725859</v>
      </c>
      <c r="L271" s="2">
        <v>23.419076764838373</v>
      </c>
      <c r="M271" s="2">
        <v>651.22495901141349</v>
      </c>
      <c r="N271" s="2">
        <v>-88.840072543676158</v>
      </c>
    </row>
    <row r="272" spans="1:14" x14ac:dyDescent="0.4">
      <c r="A272" s="2">
        <v>-91.793592127660716</v>
      </c>
      <c r="B272" s="2">
        <v>9.1318898645176532</v>
      </c>
      <c r="C272" s="2">
        <v>660.87117324838368</v>
      </c>
      <c r="D272" s="2">
        <v>-97.680581020029479</v>
      </c>
      <c r="F272" s="2">
        <v>-94.40930664708273</v>
      </c>
      <c r="G272" s="2">
        <v>-12.831192773779549</v>
      </c>
      <c r="H272" s="2">
        <v>657.4157995397203</v>
      </c>
      <c r="I272" s="2">
        <v>-89.111437851554854</v>
      </c>
      <c r="K272" s="2">
        <v>-73.8078441359294</v>
      </c>
      <c r="L272" s="2">
        <v>23.779511601077409</v>
      </c>
      <c r="M272" s="2">
        <v>652.80595311846628</v>
      </c>
      <c r="N272" s="2">
        <v>-89.638270575897579</v>
      </c>
    </row>
    <row r="273" spans="1:14" x14ac:dyDescent="0.4">
      <c r="A273" s="2">
        <v>-92.178633243922945</v>
      </c>
      <c r="B273" s="2">
        <v>9.4171328127185205</v>
      </c>
      <c r="C273" s="2">
        <v>662.60616921933411</v>
      </c>
      <c r="D273" s="2">
        <v>-98.120161644508102</v>
      </c>
      <c r="F273" s="2">
        <v>-95.093343170076565</v>
      </c>
      <c r="G273" s="2">
        <v>-12.213066998448213</v>
      </c>
      <c r="H273" s="2">
        <v>658.98573668771019</v>
      </c>
      <c r="I273" s="2">
        <v>-89.924194278913248</v>
      </c>
      <c r="K273" s="2">
        <v>-74.477175665089845</v>
      </c>
      <c r="L273" s="2">
        <v>24.138962577060283</v>
      </c>
      <c r="M273" s="2">
        <v>654.38684935241145</v>
      </c>
      <c r="N273" s="2">
        <v>-90.433334040296103</v>
      </c>
    </row>
    <row r="274" spans="1:14" x14ac:dyDescent="0.4">
      <c r="A274" s="2">
        <v>-92.564113386599573</v>
      </c>
      <c r="B274" s="2">
        <v>9.7020112001136383</v>
      </c>
      <c r="C274" s="2">
        <v>664.34112833230995</v>
      </c>
      <c r="D274" s="2">
        <v>-98.560252617116006</v>
      </c>
      <c r="F274" s="2">
        <v>-95.660879138203683</v>
      </c>
      <c r="G274" s="2">
        <v>-11.653028351530505</v>
      </c>
      <c r="H274" s="2">
        <v>660.61136637665015</v>
      </c>
      <c r="I274" s="2">
        <v>-90.615498649034521</v>
      </c>
      <c r="K274" s="2">
        <v>-75.149194373673666</v>
      </c>
      <c r="L274" s="2">
        <v>24.509601150386203</v>
      </c>
      <c r="M274" s="2">
        <v>655.96397406137203</v>
      </c>
      <c r="N274" s="2">
        <v>-91.233934435704256</v>
      </c>
    </row>
    <row r="275" spans="1:14" x14ac:dyDescent="0.4">
      <c r="A275" s="2">
        <v>-92.949756220872132</v>
      </c>
      <c r="B275" s="2">
        <v>9.9995581055336942</v>
      </c>
      <c r="C275" s="2">
        <v>666.07389619638354</v>
      </c>
      <c r="D275" s="2">
        <v>-99.000538286490581</v>
      </c>
      <c r="F275" s="2">
        <v>-96.015963198356431</v>
      </c>
      <c r="G275" s="2">
        <v>-11.197788999577487</v>
      </c>
      <c r="H275" s="2">
        <v>662.33802914078103</v>
      </c>
      <c r="I275" s="2">
        <v>-91.085559848976416</v>
      </c>
      <c r="K275" s="2">
        <v>-75.823258286169647</v>
      </c>
      <c r="L275" s="2">
        <v>24.886991634357535</v>
      </c>
      <c r="M275" s="2">
        <v>657.53865496270464</v>
      </c>
      <c r="N275" s="2">
        <v>-92.036979760055331</v>
      </c>
    </row>
    <row r="276" spans="1:14" x14ac:dyDescent="0.4">
      <c r="A276" s="2">
        <v>-93.33568115354943</v>
      </c>
      <c r="B276" s="2">
        <v>10.304712234203201</v>
      </c>
      <c r="C276" s="2">
        <v>667.805326049266</v>
      </c>
      <c r="D276" s="2">
        <v>-99.441144998323949</v>
      </c>
      <c r="F276" s="2">
        <v>-96.370981182306977</v>
      </c>
      <c r="G276" s="2">
        <v>-10.743284241777012</v>
      </c>
      <c r="H276" s="2">
        <v>664.06489928788017</v>
      </c>
      <c r="I276" s="2">
        <v>-91.553528423088068</v>
      </c>
      <c r="K276" s="2">
        <v>-76.498155559794554</v>
      </c>
      <c r="L276" s="2">
        <v>25.263435923061962</v>
      </c>
      <c r="M276" s="2">
        <v>659.11320555329564</v>
      </c>
      <c r="N276" s="2">
        <v>-92.836940838578414</v>
      </c>
    </row>
    <row r="277" spans="1:14" x14ac:dyDescent="0.4">
      <c r="A277" s="2">
        <v>-93.722058691763721</v>
      </c>
      <c r="B277" s="2">
        <v>10.609488918401354</v>
      </c>
      <c r="C277" s="2">
        <v>669.53671583063885</v>
      </c>
      <c r="D277" s="2">
        <v>-99.882255186832793</v>
      </c>
      <c r="F277" s="2">
        <v>-96.724171202212446</v>
      </c>
      <c r="G277" s="2">
        <v>-10.280336348615229</v>
      </c>
      <c r="H277" s="2">
        <v>665.78986976294982</v>
      </c>
      <c r="I277" s="2">
        <v>-92.022290358136175</v>
      </c>
      <c r="K277" s="2">
        <v>-77.065436072331849</v>
      </c>
      <c r="L277" s="2">
        <v>25.556047104290855</v>
      </c>
      <c r="M277" s="2">
        <v>660.73851003354059</v>
      </c>
      <c r="N277" s="2">
        <v>-93.483391749953341</v>
      </c>
    </row>
    <row r="278" spans="1:14" x14ac:dyDescent="0.4">
      <c r="A278" s="2">
        <v>-94.098561759694817</v>
      </c>
      <c r="B278" s="2">
        <v>10.925383226200388</v>
      </c>
      <c r="C278" s="2">
        <v>671.26825057856786</v>
      </c>
      <c r="D278" s="2">
        <v>-100.31166178364681</v>
      </c>
      <c r="F278" s="2">
        <v>-97.075222208662481</v>
      </c>
      <c r="G278" s="2">
        <v>-9.8072889630909472</v>
      </c>
      <c r="H278" s="2">
        <v>667.51255957224407</v>
      </c>
      <c r="I278" s="2">
        <v>-92.492385007071761</v>
      </c>
      <c r="K278" s="2">
        <v>-77.493479936088065</v>
      </c>
      <c r="L278" s="2">
        <v>25.741096935079796</v>
      </c>
      <c r="M278" s="2">
        <v>662.42934977100469</v>
      </c>
      <c r="N278" s="2">
        <v>-93.93275624583255</v>
      </c>
    </row>
    <row r="279" spans="1:14" x14ac:dyDescent="0.4">
      <c r="A279" s="2">
        <v>-94.471730860012912</v>
      </c>
      <c r="B279" s="2">
        <v>11.245081053873101</v>
      </c>
      <c r="C279" s="2">
        <v>672.99984373931875</v>
      </c>
      <c r="D279" s="2">
        <v>-100.73706431589191</v>
      </c>
      <c r="F279" s="2">
        <v>-97.426221433851907</v>
      </c>
      <c r="G279" s="2">
        <v>-9.3349780955497224</v>
      </c>
      <c r="H279" s="2">
        <v>669.23546209118831</v>
      </c>
      <c r="I279" s="2">
        <v>-92.960325356003096</v>
      </c>
      <c r="K279" s="2">
        <v>-77.922066673843332</v>
      </c>
      <c r="L279" s="2">
        <v>25.925595319577866</v>
      </c>
      <c r="M279" s="2">
        <v>664.12011200865095</v>
      </c>
      <c r="N279" s="2">
        <v>-94.378953377708655</v>
      </c>
    </row>
    <row r="280" spans="1:14" x14ac:dyDescent="0.4">
      <c r="A280" s="2">
        <v>-94.845346703487692</v>
      </c>
      <c r="B280" s="2">
        <v>11.564364831853744</v>
      </c>
      <c r="C280" s="2">
        <v>674.73141117526984</v>
      </c>
      <c r="D280" s="2">
        <v>-101.16291799429999</v>
      </c>
      <c r="F280" s="2">
        <v>-97.77717118154294</v>
      </c>
      <c r="G280" s="2">
        <v>-8.8634024797289577</v>
      </c>
      <c r="H280" s="2">
        <v>670.95858100065823</v>
      </c>
      <c r="I280" s="2">
        <v>-93.426066230051546</v>
      </c>
      <c r="K280" s="2">
        <v>-78.352258088210917</v>
      </c>
      <c r="L280" s="2">
        <v>26.11971969292037</v>
      </c>
      <c r="M280" s="2">
        <v>665.80935655796793</v>
      </c>
      <c r="N280" s="2">
        <v>-94.828747217934222</v>
      </c>
    </row>
    <row r="281" spans="1:14" x14ac:dyDescent="0.4">
      <c r="A281" s="2">
        <v>-95.218853601629661</v>
      </c>
      <c r="B281" s="2">
        <v>11.907287754217172</v>
      </c>
      <c r="C281" s="2">
        <v>676.45844222740243</v>
      </c>
      <c r="D281" s="2">
        <v>-101.58859961244998</v>
      </c>
      <c r="F281" s="2">
        <v>-98.128070958052291</v>
      </c>
      <c r="G281" s="2">
        <v>-8.3925646550664439</v>
      </c>
      <c r="H281" s="2">
        <v>672.68190602554091</v>
      </c>
      <c r="I281" s="2">
        <v>-93.889559319393342</v>
      </c>
      <c r="K281" s="2">
        <v>-78.784161053621517</v>
      </c>
      <c r="L281" s="2">
        <v>26.324325059219582</v>
      </c>
      <c r="M281" s="2">
        <v>667.49697123549254</v>
      </c>
      <c r="N281" s="2">
        <v>-95.282722182764559</v>
      </c>
    </row>
    <row r="282" spans="1:14" x14ac:dyDescent="0.4">
      <c r="A282" s="2">
        <v>-95.59272445705075</v>
      </c>
      <c r="B282" s="2">
        <v>12.254198700207859</v>
      </c>
      <c r="C282" s="2">
        <v>678.18463885384404</v>
      </c>
      <c r="D282" s="2">
        <v>-102.01462655153006</v>
      </c>
      <c r="F282" s="2">
        <v>-98.478923509234505</v>
      </c>
      <c r="G282" s="2">
        <v>-7.9224628495615903</v>
      </c>
      <c r="H282" s="2">
        <v>674.40544259905505</v>
      </c>
      <c r="I282" s="2">
        <v>-94.350761200464873</v>
      </c>
      <c r="K282" s="2">
        <v>-79.216628541189252</v>
      </c>
      <c r="L282" s="2">
        <v>26.528366757107413</v>
      </c>
      <c r="M282" s="2">
        <v>669.18450912950482</v>
      </c>
      <c r="N282" s="2">
        <v>-95.733500352058087</v>
      </c>
    </row>
    <row r="283" spans="1:14" x14ac:dyDescent="0.4">
      <c r="A283" s="2">
        <v>-95.967061840541874</v>
      </c>
      <c r="B283" s="2">
        <v>12.600678413382582</v>
      </c>
      <c r="C283" s="2">
        <v>679.91081366327398</v>
      </c>
      <c r="D283" s="2">
        <v>-102.44110413550285</v>
      </c>
      <c r="F283" s="2">
        <v>-98.826617894446997</v>
      </c>
      <c r="G283" s="2">
        <v>-7.4353046734763311</v>
      </c>
      <c r="H283" s="2">
        <v>676.12483094743766</v>
      </c>
      <c r="I283" s="2">
        <v>-94.815749913501733</v>
      </c>
      <c r="K283" s="2">
        <v>-79.649659944718891</v>
      </c>
      <c r="L283" s="2">
        <v>26.731846908812791</v>
      </c>
      <c r="M283" s="2">
        <v>670.87196145421308</v>
      </c>
      <c r="N283" s="2">
        <v>-96.181058924724823</v>
      </c>
    </row>
    <row r="284" spans="1:14" x14ac:dyDescent="0.4">
      <c r="A284" s="2">
        <v>-96.341869362275418</v>
      </c>
      <c r="B284" s="2">
        <v>12.946729134687871</v>
      </c>
      <c r="C284" s="2">
        <v>681.63697134608037</v>
      </c>
      <c r="D284" s="2">
        <v>-102.8680279833645</v>
      </c>
      <c r="F284" s="2">
        <v>-99.172636776527341</v>
      </c>
      <c r="G284" s="2">
        <v>-6.939520349601672</v>
      </c>
      <c r="H284" s="2">
        <v>677.84213632811009</v>
      </c>
      <c r="I284" s="2">
        <v>-95.281662067647744</v>
      </c>
      <c r="K284" s="2">
        <v>-80.083261026005218</v>
      </c>
      <c r="L284" s="2">
        <v>26.934770638207581</v>
      </c>
      <c r="M284" s="2">
        <v>672.55934388608046</v>
      </c>
      <c r="N284" s="2">
        <v>-96.62538247558814</v>
      </c>
    </row>
    <row r="285" spans="1:14" x14ac:dyDescent="0.4">
      <c r="A285" s="2">
        <v>-96.717151497042906</v>
      </c>
      <c r="B285" s="2">
        <v>13.292353870318969</v>
      </c>
      <c r="C285" s="2">
        <v>683.36312004325862</v>
      </c>
      <c r="D285" s="2">
        <v>-103.29539455887142</v>
      </c>
      <c r="F285" s="2">
        <v>-99.518624073051228</v>
      </c>
      <c r="G285" s="2">
        <v>-6.4444772744187375</v>
      </c>
      <c r="H285" s="2">
        <v>679.55966366497114</v>
      </c>
      <c r="I285" s="2">
        <v>-95.745247680166102</v>
      </c>
      <c r="K285" s="2">
        <v>-80.517430823540536</v>
      </c>
      <c r="L285" s="2">
        <v>27.137139921296097</v>
      </c>
      <c r="M285" s="2">
        <v>674.24664555481706</v>
      </c>
      <c r="N285" s="2">
        <v>-97.066449434376665</v>
      </c>
    </row>
    <row r="286" spans="1:14" x14ac:dyDescent="0.4">
      <c r="A286" s="2">
        <v>-97.092869504692629</v>
      </c>
      <c r="B286" s="2">
        <v>13.639054951970351</v>
      </c>
      <c r="C286" s="2">
        <v>685.08893573632145</v>
      </c>
      <c r="D286" s="2">
        <v>-103.72315238910073</v>
      </c>
      <c r="F286" s="2">
        <v>-99.864581513330421</v>
      </c>
      <c r="G286" s="2">
        <v>-5.9501750183302562</v>
      </c>
      <c r="H286" s="2">
        <v>681.27741368662339</v>
      </c>
      <c r="I286" s="2">
        <v>-96.206462280187708</v>
      </c>
      <c r="K286" s="2">
        <v>-80.953643492104405</v>
      </c>
      <c r="L286" s="2">
        <v>27.354985339183628</v>
      </c>
      <c r="M286" s="2">
        <v>675.93142101590922</v>
      </c>
      <c r="N286" s="2">
        <v>-97.514817150231792</v>
      </c>
    </row>
    <row r="287" spans="1:14" x14ac:dyDescent="0.4">
      <c r="A287" s="2">
        <v>-97.468384501072919</v>
      </c>
      <c r="B287" s="2">
        <v>14.012916891061188</v>
      </c>
      <c r="C287" s="2">
        <v>686.8091325229791</v>
      </c>
      <c r="D287" s="2">
        <v>-104.15059075393953</v>
      </c>
      <c r="F287" s="2">
        <v>-100.21050897651834</v>
      </c>
      <c r="G287" s="2">
        <v>-5.4566158602939581</v>
      </c>
      <c r="H287" s="2">
        <v>682.99537765086438</v>
      </c>
      <c r="I287" s="2">
        <v>-96.665259556283885</v>
      </c>
      <c r="K287" s="2">
        <v>-81.391637352313523</v>
      </c>
      <c r="L287" s="2">
        <v>27.585189090919854</v>
      </c>
      <c r="M287" s="2">
        <v>677.61416275412773</v>
      </c>
      <c r="N287" s="2">
        <v>-97.968458019346073</v>
      </c>
    </row>
    <row r="288" spans="1:14" x14ac:dyDescent="0.4">
      <c r="A288" s="2">
        <v>-97.844393578705763</v>
      </c>
      <c r="B288" s="2">
        <v>14.3863330716786</v>
      </c>
      <c r="C288" s="2">
        <v>688.529324711512</v>
      </c>
      <c r="D288" s="2">
        <v>-104.57846953243228</v>
      </c>
      <c r="F288" s="2">
        <v>-100.55640951358411</v>
      </c>
      <c r="G288" s="2">
        <v>-4.9637975810589481</v>
      </c>
      <c r="H288" s="2">
        <v>684.71356240870364</v>
      </c>
      <c r="I288" s="2">
        <v>-97.12159805645409</v>
      </c>
      <c r="K288" s="2">
        <v>-81.830226692391321</v>
      </c>
      <c r="L288" s="2">
        <v>27.814815787454464</v>
      </c>
      <c r="M288" s="2">
        <v>679.2968266969807</v>
      </c>
      <c r="N288" s="2">
        <v>-98.41882582265707</v>
      </c>
    </row>
    <row r="289" spans="1:14" x14ac:dyDescent="0.4">
      <c r="A289" s="2">
        <v>-98.220895738556308</v>
      </c>
      <c r="B289" s="2">
        <v>14.759301144634861</v>
      </c>
      <c r="C289" s="2">
        <v>690.24949567811609</v>
      </c>
      <c r="D289" s="2">
        <v>-105.00677847706555</v>
      </c>
      <c r="F289" s="2">
        <v>-100.89870781520267</v>
      </c>
      <c r="G289" s="2">
        <v>-4.4486452799477227</v>
      </c>
      <c r="H289" s="2">
        <v>686.42587733140647</v>
      </c>
      <c r="I289" s="2">
        <v>-97.583991772055853</v>
      </c>
      <c r="K289" s="2">
        <v>-82.26941123313506</v>
      </c>
      <c r="L289" s="2">
        <v>28.043867573794572</v>
      </c>
      <c r="M289" s="2">
        <v>680.97940504804001</v>
      </c>
      <c r="N289" s="2">
        <v>-98.865899890117745</v>
      </c>
    </row>
    <row r="290" spans="1:14" x14ac:dyDescent="0.4">
      <c r="A290" s="2">
        <v>-98.59789659179205</v>
      </c>
      <c r="B290" s="2">
        <v>15.131825285822401</v>
      </c>
      <c r="C290" s="2">
        <v>691.96965878321078</v>
      </c>
      <c r="D290" s="2">
        <v>-105.43551471636843</v>
      </c>
      <c r="F290" s="2">
        <v>-101.24027330089645</v>
      </c>
      <c r="G290" s="2">
        <v>-3.9296276971417718</v>
      </c>
      <c r="H290" s="2">
        <v>688.13719921310724</v>
      </c>
      <c r="I290" s="2">
        <v>-98.045637201519398</v>
      </c>
      <c r="K290" s="2">
        <v>-82.709197113545045</v>
      </c>
      <c r="L290" s="2">
        <v>28.272349949618146</v>
      </c>
      <c r="M290" s="2">
        <v>682.66191419868642</v>
      </c>
      <c r="N290" s="2">
        <v>-99.309666900131532</v>
      </c>
    </row>
    <row r="291" spans="1:14" x14ac:dyDescent="0.4">
      <c r="A291" s="2">
        <v>-98.975398765437163</v>
      </c>
      <c r="B291" s="2">
        <v>15.503906675348652</v>
      </c>
      <c r="C291" s="2">
        <v>693.68981321644526</v>
      </c>
      <c r="D291" s="2">
        <v>-105.86467183950931</v>
      </c>
      <c r="F291" s="2">
        <v>-101.58182511974866</v>
      </c>
      <c r="G291" s="2">
        <v>-3.4113593484499916</v>
      </c>
      <c r="H291" s="2">
        <v>689.84875405237517</v>
      </c>
      <c r="I291" s="2">
        <v>-98.504788591874103</v>
      </c>
      <c r="K291" s="2">
        <v>-83.149582911424119</v>
      </c>
      <c r="L291" s="2">
        <v>28.50026447780111</v>
      </c>
      <c r="M291" s="2">
        <v>684.34434123468998</v>
      </c>
      <c r="N291" s="2">
        <v>-99.750106670113013</v>
      </c>
    </row>
    <row r="292" spans="1:14" x14ac:dyDescent="0.4">
      <c r="A292" s="2">
        <v>-99.353214223958915</v>
      </c>
      <c r="B292" s="2">
        <v>15.882611208067637</v>
      </c>
      <c r="C292" s="2">
        <v>695.40839280563659</v>
      </c>
      <c r="D292" s="2">
        <v>-106.2940349689032</v>
      </c>
      <c r="F292" s="2">
        <v>-101.92336437253546</v>
      </c>
      <c r="G292" s="2">
        <v>-2.8938408058122498</v>
      </c>
      <c r="H292" s="2">
        <v>691.56053937689842</v>
      </c>
      <c r="I292" s="2">
        <v>-98.96140224393379</v>
      </c>
      <c r="K292" s="2">
        <v>-83.581384456468896</v>
      </c>
      <c r="L292" s="2">
        <v>28.757636083372191</v>
      </c>
      <c r="M292" s="2">
        <v>686.02449629612147</v>
      </c>
      <c r="N292" s="2">
        <v>-100.19599535246394</v>
      </c>
    </row>
    <row r="293" spans="1:14" x14ac:dyDescent="0.4">
      <c r="A293" s="2">
        <v>-99.730946127857592</v>
      </c>
      <c r="B293" s="2">
        <v>16.283450302799068</v>
      </c>
      <c r="C293" s="2">
        <v>697.12201962742915</v>
      </c>
      <c r="D293" s="2">
        <v>-106.72316351985233</v>
      </c>
      <c r="F293" s="2">
        <v>-102.26489153622386</v>
      </c>
      <c r="G293" s="2">
        <v>-2.3770736661434348</v>
      </c>
      <c r="H293" s="2">
        <v>693.27254925906607</v>
      </c>
      <c r="I293" s="2">
        <v>-99.415434298775352</v>
      </c>
      <c r="K293" s="2">
        <v>-84.000906767180197</v>
      </c>
      <c r="L293" s="2">
        <v>29.04142815743289</v>
      </c>
      <c r="M293" s="2">
        <v>687.70374683087755</v>
      </c>
      <c r="N293" s="2">
        <v>-100.64219066025505</v>
      </c>
    </row>
    <row r="294" spans="1:14" x14ac:dyDescent="0.4">
      <c r="A294" s="2">
        <v>-100.10919870885714</v>
      </c>
      <c r="B294" s="2">
        <v>16.683824186670286</v>
      </c>
      <c r="C294" s="2">
        <v>698.83564372575631</v>
      </c>
      <c r="D294" s="2">
        <v>-107.15270876372752</v>
      </c>
      <c r="F294" s="2">
        <v>-102.60640973252519</v>
      </c>
      <c r="G294" s="2">
        <v>-1.8610555436716503</v>
      </c>
      <c r="H294" s="2">
        <v>694.98479091433364</v>
      </c>
      <c r="I294" s="2">
        <v>-99.866845105970938</v>
      </c>
      <c r="K294" s="2">
        <v>-84.421100081764223</v>
      </c>
      <c r="L294" s="2">
        <v>29.324503712349689</v>
      </c>
      <c r="M294" s="2">
        <v>689.38295006896703</v>
      </c>
      <c r="N294" s="2">
        <v>-101.08509295321534</v>
      </c>
    </row>
    <row r="295" spans="1:14" x14ac:dyDescent="0.4">
      <c r="A295" s="2">
        <v>-100.48797139656932</v>
      </c>
      <c r="B295" s="2">
        <v>17.083730628571246</v>
      </c>
      <c r="C295" s="2">
        <v>700.54925042918524</v>
      </c>
      <c r="D295" s="2">
        <v>-107.58266016910785</v>
      </c>
      <c r="F295" s="2">
        <v>-102.94372442382387</v>
      </c>
      <c r="G295" s="2">
        <v>-1.3002145048378786</v>
      </c>
      <c r="H295" s="2">
        <v>696.68367631395779</v>
      </c>
      <c r="I295" s="2">
        <v>-100.33531302502386</v>
      </c>
      <c r="K295" s="2">
        <v>-84.841964188369886</v>
      </c>
      <c r="L295" s="2">
        <v>29.60686526141486</v>
      </c>
      <c r="M295" s="2">
        <v>691.06210196152551</v>
      </c>
      <c r="N295" s="2">
        <v>-101.52467992673354</v>
      </c>
    </row>
    <row r="296" spans="1:14" x14ac:dyDescent="0.4">
      <c r="A296" s="2">
        <v>-100.86727089882939</v>
      </c>
      <c r="B296" s="2">
        <v>17.48317504791089</v>
      </c>
      <c r="C296" s="2">
        <v>702.26285768276705</v>
      </c>
      <c r="D296" s="2">
        <v>-108.0130153187847</v>
      </c>
      <c r="F296" s="2">
        <v>-103.28080485579</v>
      </c>
      <c r="G296" s="2">
        <v>-0.73261865002797677</v>
      </c>
      <c r="H296" s="2">
        <v>698.38040573634396</v>
      </c>
      <c r="I296" s="2">
        <v>-100.80486797010565</v>
      </c>
      <c r="K296" s="2">
        <v>-85.263501732753369</v>
      </c>
      <c r="L296" s="2">
        <v>29.888517230380664</v>
      </c>
      <c r="M296" s="2">
        <v>692.74120953108604</v>
      </c>
      <c r="N296" s="2">
        <v>-101.96093313546464</v>
      </c>
    </row>
    <row r="297" spans="1:14" x14ac:dyDescent="0.4">
      <c r="A297" s="2">
        <v>-101.24709838050593</v>
      </c>
      <c r="B297" s="2">
        <v>17.882156968063519</v>
      </c>
      <c r="C297" s="2">
        <v>703.97645786144176</v>
      </c>
      <c r="D297" s="2">
        <v>-108.44376535563194</v>
      </c>
      <c r="F297" s="2">
        <v>-103.61785327306058</v>
      </c>
      <c r="G297" s="2">
        <v>-0.16589380105325802</v>
      </c>
      <c r="H297" s="2">
        <v>700.07743516423159</v>
      </c>
      <c r="I297" s="2">
        <v>-101.27176773418094</v>
      </c>
      <c r="K297" s="2">
        <v>-85.685711761036828</v>
      </c>
      <c r="L297" s="2">
        <v>30.169461626994988</v>
      </c>
      <c r="M297" s="2">
        <v>694.42026517738134</v>
      </c>
      <c r="N297" s="2">
        <v>-102.39383126337096</v>
      </c>
    </row>
    <row r="298" spans="1:14" x14ac:dyDescent="0.4">
      <c r="A298" s="2">
        <v>-101.62711384831901</v>
      </c>
      <c r="B298" s="2">
        <v>18.292813086282166</v>
      </c>
      <c r="C298" s="2">
        <v>705.68717757070101</v>
      </c>
      <c r="D298" s="2">
        <v>-108.87453256236844</v>
      </c>
      <c r="F298" s="2">
        <v>-103.95487008655196</v>
      </c>
      <c r="G298" s="2">
        <v>0.39995904724035825</v>
      </c>
      <c r="H298" s="2">
        <v>701.7747605997256</v>
      </c>
      <c r="I298" s="2">
        <v>-101.73596691406378</v>
      </c>
      <c r="K298" s="2">
        <v>-86.109753315809471</v>
      </c>
      <c r="L298" s="2">
        <v>30.469693369370646</v>
      </c>
      <c r="M298" s="2">
        <v>696.09544925236582</v>
      </c>
      <c r="N298" s="2">
        <v>-102.83613339589071</v>
      </c>
    </row>
    <row r="299" spans="1:14" x14ac:dyDescent="0.4">
      <c r="A299" s="2">
        <v>-102.00716862230878</v>
      </c>
      <c r="B299" s="2">
        <v>18.720996724774253</v>
      </c>
      <c r="C299" s="2">
        <v>707.39366283452193</v>
      </c>
      <c r="D299" s="2">
        <v>-109.30514909765667</v>
      </c>
      <c r="F299" s="2">
        <v>-104.2918560935485</v>
      </c>
      <c r="G299" s="2">
        <v>0.96493948503721327</v>
      </c>
      <c r="H299" s="2">
        <v>703.47237974607458</v>
      </c>
      <c r="I299" s="2">
        <v>-102.19742136532848</v>
      </c>
      <c r="K299" s="2">
        <v>-86.535107217621302</v>
      </c>
      <c r="L299" s="2">
        <v>30.779739795456415</v>
      </c>
      <c r="M299" s="2">
        <v>697.76858130205801</v>
      </c>
      <c r="N299" s="2">
        <v>-103.28182553976698</v>
      </c>
    </row>
    <row r="300" spans="1:14" x14ac:dyDescent="0.4">
      <c r="A300" s="2">
        <v>-102.38777074456696</v>
      </c>
      <c r="B300" s="2">
        <v>19.148692918776504</v>
      </c>
      <c r="C300" s="2">
        <v>709.10014890962134</v>
      </c>
      <c r="D300" s="2">
        <v>-109.73615465081595</v>
      </c>
      <c r="F300" s="2">
        <v>-104.62847606030698</v>
      </c>
      <c r="G300" s="2">
        <v>1.5318591968469875</v>
      </c>
      <c r="H300" s="2">
        <v>705.16940634481409</v>
      </c>
      <c r="I300" s="2">
        <v>-102.65726909707564</v>
      </c>
      <c r="K300" s="2">
        <v>-86.961166521598699</v>
      </c>
      <c r="L300" s="2">
        <v>31.089053305000675</v>
      </c>
      <c r="M300" s="2">
        <v>699.44166797689195</v>
      </c>
      <c r="N300" s="2">
        <v>-103.72415546306415</v>
      </c>
    </row>
    <row r="301" spans="1:14" x14ac:dyDescent="0.4">
      <c r="A301" s="2">
        <v>-102.76892033276418</v>
      </c>
      <c r="B301" s="2">
        <v>19.575899913663896</v>
      </c>
      <c r="C301" s="2">
        <v>710.80662441288598</v>
      </c>
      <c r="D301" s="2">
        <v>-110.1675386868873</v>
      </c>
      <c r="F301" s="2">
        <v>-104.9620464681354</v>
      </c>
      <c r="G301" s="2">
        <v>2.1231066350986225</v>
      </c>
      <c r="H301" s="2">
        <v>706.85873780254224</v>
      </c>
      <c r="I301" s="2">
        <v>-103.12492127751662</v>
      </c>
      <c r="K301" s="2">
        <v>-87.387931159125358</v>
      </c>
      <c r="L301" s="2">
        <v>31.397636392691936</v>
      </c>
      <c r="M301" s="2">
        <v>701.11470570507618</v>
      </c>
      <c r="N301" s="2">
        <v>-104.16310304023946</v>
      </c>
    </row>
    <row r="302" spans="1:14" x14ac:dyDescent="0.4">
      <c r="A302" s="2">
        <v>-103.15062435026819</v>
      </c>
      <c r="B302" s="2">
        <v>20.002623582244524</v>
      </c>
      <c r="C302" s="2">
        <v>712.51310822175037</v>
      </c>
      <c r="D302" s="2">
        <v>-110.59929826822083</v>
      </c>
      <c r="F302" s="2">
        <v>-105.29560199334983</v>
      </c>
      <c r="G302" s="2">
        <v>2.7134724349265866</v>
      </c>
      <c r="H302" s="2">
        <v>708.54837812704989</v>
      </c>
      <c r="I302" s="2">
        <v>-103.58979859507569</v>
      </c>
      <c r="K302" s="2">
        <v>-87.815404000715517</v>
      </c>
      <c r="L302" s="2">
        <v>31.70549367000423</v>
      </c>
      <c r="M302" s="2">
        <v>702.78770206685738</v>
      </c>
      <c r="N302" s="2">
        <v>-104.59865206708544</v>
      </c>
    </row>
    <row r="303" spans="1:14" x14ac:dyDescent="0.4">
      <c r="A303" s="2">
        <v>-103.53288296573712</v>
      </c>
      <c r="B303" s="2">
        <v>20.428862135402291</v>
      </c>
      <c r="C303" s="2">
        <v>714.21958836529711</v>
      </c>
      <c r="D303" s="2">
        <v>-111.03142261662731</v>
      </c>
      <c r="F303" s="2">
        <v>-105.62914470452812</v>
      </c>
      <c r="G303" s="2">
        <v>3.3029584752891523</v>
      </c>
      <c r="H303" s="2">
        <v>710.23833190362905</v>
      </c>
      <c r="I303" s="2">
        <v>-104.05185917552748</v>
      </c>
      <c r="K303" s="2">
        <v>-88.243583954052184</v>
      </c>
      <c r="L303" s="2">
        <v>32.012626876110559</v>
      </c>
      <c r="M303" s="2">
        <v>704.46064885323142</v>
      </c>
      <c r="N303" s="2">
        <v>-105.0307831782608</v>
      </c>
    </row>
    <row r="304" spans="1:14" x14ac:dyDescent="0.4">
      <c r="A304" s="2">
        <v>-103.91520874117511</v>
      </c>
      <c r="B304" s="2">
        <v>20.871197044318976</v>
      </c>
      <c r="C304" s="2">
        <v>715.92186895885141</v>
      </c>
      <c r="D304" s="2">
        <v>-111.46338062740287</v>
      </c>
      <c r="F304" s="2">
        <v>-105.96267468481909</v>
      </c>
      <c r="G304" s="2">
        <v>3.8915631024107427</v>
      </c>
      <c r="H304" s="2">
        <v>711.92859356372696</v>
      </c>
      <c r="I304" s="2">
        <v>-104.51105914284329</v>
      </c>
      <c r="K304" s="2">
        <v>-88.673451441264504</v>
      </c>
      <c r="L304" s="2">
        <v>32.34014427214894</v>
      </c>
      <c r="M304" s="2">
        <v>706.1292209329772</v>
      </c>
      <c r="N304" s="2">
        <v>-105.47285896701045</v>
      </c>
    </row>
    <row r="305" spans="1:14" x14ac:dyDescent="0.4">
      <c r="A305" s="2">
        <v>-104.29769469918836</v>
      </c>
      <c r="B305" s="2">
        <v>21.327003403957427</v>
      </c>
      <c r="C305" s="2">
        <v>717.62063749045251</v>
      </c>
      <c r="D305" s="2">
        <v>-111.89526465586412</v>
      </c>
      <c r="F305" s="2">
        <v>-106.29619294617407</v>
      </c>
      <c r="G305" s="2">
        <v>4.4792862315165749</v>
      </c>
      <c r="H305" s="2">
        <v>713.6191619872269</v>
      </c>
      <c r="I305" s="2">
        <v>-104.96735667258338</v>
      </c>
      <c r="K305" s="2">
        <v>-89.104521444637555</v>
      </c>
      <c r="L305" s="2">
        <v>32.676955311649145</v>
      </c>
      <c r="M305" s="2">
        <v>707.79570100155479</v>
      </c>
      <c r="N305" s="2">
        <v>-105.91789087951948</v>
      </c>
    </row>
    <row r="306" spans="1:14" x14ac:dyDescent="0.4">
      <c r="A306" s="2">
        <v>-104.68075473849343</v>
      </c>
      <c r="B306" s="2">
        <v>21.782297414058874</v>
      </c>
      <c r="C306" s="2">
        <v>719.31941240836784</v>
      </c>
      <c r="D306" s="2">
        <v>-112.32750610584664</v>
      </c>
      <c r="F306" s="2">
        <v>-106.62918152378317</v>
      </c>
      <c r="G306" s="2">
        <v>5.0713321810996419</v>
      </c>
      <c r="H306" s="2">
        <v>715.30829127680238</v>
      </c>
      <c r="I306" s="2">
        <v>-105.42303852247555</v>
      </c>
      <c r="K306" s="2">
        <v>-89.536331325983326</v>
      </c>
      <c r="L306" s="2">
        <v>33.013013263270771</v>
      </c>
      <c r="M306" s="2">
        <v>709.4621393462993</v>
      </c>
      <c r="N306" s="2">
        <v>-106.35950040123554</v>
      </c>
    </row>
    <row r="307" spans="1:14" x14ac:dyDescent="0.4">
      <c r="A307" s="2">
        <v>-105.05669356769634</v>
      </c>
      <c r="B307" s="2">
        <v>22.244985401162175</v>
      </c>
      <c r="C307" s="2">
        <v>721.01774767902793</v>
      </c>
      <c r="D307" s="2">
        <v>-112.75087891125618</v>
      </c>
      <c r="F307" s="2">
        <v>-106.9598502826021</v>
      </c>
      <c r="G307" s="2">
        <v>5.6856615855311574</v>
      </c>
      <c r="H307" s="2">
        <v>716.98993998874539</v>
      </c>
      <c r="I307" s="2">
        <v>-105.88615360810465</v>
      </c>
      <c r="K307" s="2">
        <v>-89.968881605146208</v>
      </c>
      <c r="L307" s="2">
        <v>33.348320949025712</v>
      </c>
      <c r="M307" s="2">
        <v>711.12853472653876</v>
      </c>
      <c r="N307" s="2">
        <v>-106.79767009924149</v>
      </c>
    </row>
    <row r="308" spans="1:14" x14ac:dyDescent="0.4">
      <c r="A308" s="2">
        <v>-105.42804998296897</v>
      </c>
      <c r="B308" s="2">
        <v>22.712451222826289</v>
      </c>
      <c r="C308" s="2">
        <v>722.71581377302812</v>
      </c>
      <c r="D308" s="2">
        <v>-113.16840230148064</v>
      </c>
      <c r="F308" s="2">
        <v>-107.29052145988575</v>
      </c>
      <c r="G308" s="2">
        <v>6.2990976244520667</v>
      </c>
      <c r="H308" s="2">
        <v>718.6719129578197</v>
      </c>
      <c r="I308" s="2">
        <v>-106.34633763199122</v>
      </c>
      <c r="K308" s="2">
        <v>-90.402174791588394</v>
      </c>
      <c r="L308" s="2">
        <v>33.682882718953387</v>
      </c>
      <c r="M308" s="2">
        <v>712.79489316163108</v>
      </c>
      <c r="N308" s="2">
        <v>-107.23238547407044</v>
      </c>
    </row>
    <row r="309" spans="1:14" x14ac:dyDescent="0.4">
      <c r="A309" s="2">
        <v>-105.79998551940074</v>
      </c>
      <c r="B309" s="2">
        <v>23.179385250468037</v>
      </c>
      <c r="C309" s="2">
        <v>724.41389737740224</v>
      </c>
      <c r="D309" s="2">
        <v>-113.58624319363553</v>
      </c>
      <c r="F309" s="2">
        <v>-107.62119682992984</v>
      </c>
      <c r="G309" s="2">
        <v>6.9116417528442184</v>
      </c>
      <c r="H309" s="2">
        <v>720.35421357858672</v>
      </c>
      <c r="I309" s="2">
        <v>-106.80355038432779</v>
      </c>
      <c r="K309" s="2">
        <v>-90.836209494359906</v>
      </c>
      <c r="L309" s="2">
        <v>34.01669989096164</v>
      </c>
      <c r="M309" s="2">
        <v>714.4612054311217</v>
      </c>
      <c r="N309" s="2">
        <v>-107.66362902350716</v>
      </c>
    </row>
    <row r="310" spans="1:14" x14ac:dyDescent="0.4">
      <c r="A310" s="2">
        <v>-106.17189946174481</v>
      </c>
      <c r="B310" s="2">
        <v>23.665916038867692</v>
      </c>
      <c r="C310" s="2">
        <v>726.10640055437057</v>
      </c>
      <c r="D310" s="2">
        <v>-114.00376456315732</v>
      </c>
      <c r="F310" s="2">
        <v>-107.95187619183494</v>
      </c>
      <c r="G310" s="2">
        <v>7.5232917296267487</v>
      </c>
      <c r="H310" s="2">
        <v>722.03683506286018</v>
      </c>
      <c r="I310" s="2">
        <v>-107.2577497174149</v>
      </c>
      <c r="K310" s="2">
        <v>-91.271744598829613</v>
      </c>
      <c r="L310" s="2">
        <v>34.371214506237898</v>
      </c>
      <c r="M310" s="2">
        <v>716.12277227645393</v>
      </c>
      <c r="N310" s="2">
        <v>-108.10487638621115</v>
      </c>
    </row>
    <row r="311" spans="1:14" x14ac:dyDescent="0.4">
      <c r="A311" s="2">
        <v>-106.54409545485174</v>
      </c>
      <c r="B311" s="2">
        <v>24.162504055723637</v>
      </c>
      <c r="C311" s="2">
        <v>727.79599105233171</v>
      </c>
      <c r="D311" s="2">
        <v>-114.42127737109628</v>
      </c>
      <c r="F311" s="2">
        <v>-108.28256098140396</v>
      </c>
      <c r="G311" s="2">
        <v>8.1340482745018221</v>
      </c>
      <c r="H311" s="2">
        <v>723.71977871234833</v>
      </c>
      <c r="I311" s="2">
        <v>-107.70889654822004</v>
      </c>
      <c r="K311" s="2">
        <v>-91.708413093703882</v>
      </c>
      <c r="L311" s="2">
        <v>34.735202823491512</v>
      </c>
      <c r="M311" s="2">
        <v>717.78206476257185</v>
      </c>
      <c r="N311" s="2">
        <v>-108.54910828028081</v>
      </c>
    </row>
    <row r="312" spans="1:14" x14ac:dyDescent="0.4">
      <c r="A312" s="2">
        <v>-106.9168938045446</v>
      </c>
      <c r="B312" s="2">
        <v>24.65853288091462</v>
      </c>
      <c r="C312" s="2">
        <v>729.48561024497974</v>
      </c>
      <c r="D312" s="2">
        <v>-114.83910474651039</v>
      </c>
      <c r="F312" s="2">
        <v>-108.61270263101289</v>
      </c>
      <c r="G312" s="2">
        <v>8.7507760739424612</v>
      </c>
      <c r="H312" s="2">
        <v>725.40060571656102</v>
      </c>
      <c r="I312" s="2">
        <v>-108.16020770181808</v>
      </c>
      <c r="K312" s="2">
        <v>-92.145856183251553</v>
      </c>
      <c r="L312" s="2">
        <v>35.098414087177389</v>
      </c>
      <c r="M312" s="2">
        <v>719.44132139391854</v>
      </c>
      <c r="N312" s="2">
        <v>-108.98986710827185</v>
      </c>
    </row>
    <row r="313" spans="1:14" x14ac:dyDescent="0.4">
      <c r="A313" s="2">
        <v>-107.29029637699452</v>
      </c>
      <c r="B313" s="2">
        <v>25.154003019056113</v>
      </c>
      <c r="C313" s="2">
        <v>731.17525735555387</v>
      </c>
      <c r="D313" s="2">
        <v>-115.25723694368887</v>
      </c>
      <c r="F313" s="2">
        <v>-108.94110857909467</v>
      </c>
      <c r="G313" s="2">
        <v>9.3884024549150809</v>
      </c>
      <c r="H313" s="2">
        <v>727.07400574929022</v>
      </c>
      <c r="I313" s="2">
        <v>-108.61878257180834</v>
      </c>
      <c r="K313" s="2">
        <v>-92.584074260611473</v>
      </c>
      <c r="L313" s="2">
        <v>35.460850915713714</v>
      </c>
      <c r="M313" s="2">
        <v>721.10054068157422</v>
      </c>
      <c r="N313" s="2">
        <v>-109.42713746453852</v>
      </c>
    </row>
    <row r="314" spans="1:14" x14ac:dyDescent="0.4">
      <c r="A314" s="2">
        <v>-107.66430710624607</v>
      </c>
      <c r="B314" s="2">
        <v>25.648917656922627</v>
      </c>
      <c r="C314" s="2">
        <v>732.86494055371054</v>
      </c>
      <c r="D314" s="2">
        <v>-115.67566638481716</v>
      </c>
      <c r="F314" s="2">
        <v>-109.26953236066271</v>
      </c>
      <c r="G314" s="2">
        <v>10.025120905094688</v>
      </c>
      <c r="H314" s="2">
        <v>728.74774699717727</v>
      </c>
      <c r="I314" s="2">
        <v>-109.07427798014055</v>
      </c>
      <c r="K314" s="2">
        <v>-93.023069805952119</v>
      </c>
      <c r="L314" s="2">
        <v>35.822517634420869</v>
      </c>
      <c r="M314" s="2">
        <v>722.75972864473476</v>
      </c>
      <c r="N314" s="2">
        <v>-109.86090696997839</v>
      </c>
    </row>
    <row r="315" spans="1:14" x14ac:dyDescent="0.4">
      <c r="A315" s="2">
        <v>-108.03892571583546</v>
      </c>
      <c r="B315" s="2">
        <v>26.143274360897387</v>
      </c>
      <c r="C315" s="2">
        <v>734.55464874289783</v>
      </c>
      <c r="D315" s="2">
        <v>-116.0943806325425</v>
      </c>
      <c r="F315" s="2">
        <v>-109.59797553081526</v>
      </c>
      <c r="G315" s="2">
        <v>10.660932612342229</v>
      </c>
      <c r="H315" s="2">
        <v>730.4218322010812</v>
      </c>
      <c r="I315" s="2">
        <v>-109.52665561705737</v>
      </c>
      <c r="K315" s="2">
        <v>-93.462841385227478</v>
      </c>
      <c r="L315" s="2">
        <v>36.183415319905244</v>
      </c>
      <c r="M315" s="2">
        <v>724.41887626672349</v>
      </c>
      <c r="N315" s="2">
        <v>-110.29116031301413</v>
      </c>
    </row>
    <row r="316" spans="1:14" x14ac:dyDescent="0.4">
      <c r="A316" s="2">
        <v>-108.4134508731521</v>
      </c>
      <c r="B316" s="2">
        <v>26.659894929919879</v>
      </c>
      <c r="C316" s="2">
        <v>736.23763948078238</v>
      </c>
      <c r="D316" s="2">
        <v>-116.51265272304192</v>
      </c>
      <c r="F316" s="2">
        <v>-109.92643790293479</v>
      </c>
      <c r="G316" s="2">
        <v>11.295835351593148</v>
      </c>
      <c r="H316" s="2">
        <v>732.09625508521287</v>
      </c>
      <c r="I316" s="2">
        <v>-109.97587560722921</v>
      </c>
      <c r="K316" s="2">
        <v>-93.903901495871025</v>
      </c>
      <c r="L316" s="2">
        <v>36.564428143599791</v>
      </c>
      <c r="M316" s="2">
        <v>726.073100664359</v>
      </c>
      <c r="N316" s="2">
        <v>-110.7309322551794</v>
      </c>
    </row>
    <row r="317" spans="1:14" x14ac:dyDescent="0.4">
      <c r="A317" s="2">
        <v>-108.78835388439175</v>
      </c>
      <c r="B317" s="2">
        <v>27.184102198901918</v>
      </c>
      <c r="C317" s="2">
        <v>737.9182633821531</v>
      </c>
      <c r="D317" s="2">
        <v>-116.93095870024595</v>
      </c>
      <c r="F317" s="2">
        <v>-110.25492084801421</v>
      </c>
      <c r="G317" s="2">
        <v>11.929829843394309</v>
      </c>
      <c r="H317" s="2">
        <v>733.77101709205272</v>
      </c>
      <c r="I317" s="2">
        <v>-110.42190106165795</v>
      </c>
      <c r="K317" s="2">
        <v>-94.346044297890543</v>
      </c>
      <c r="L317" s="2">
        <v>36.955900998222837</v>
      </c>
      <c r="M317" s="2">
        <v>727.72467643609241</v>
      </c>
      <c r="N317" s="2">
        <v>-111.17423371931042</v>
      </c>
    </row>
    <row r="318" spans="1:14" x14ac:dyDescent="0.4">
      <c r="A318" s="2">
        <v>-109.16388870954394</v>
      </c>
      <c r="B318" s="2">
        <v>27.707722257360508</v>
      </c>
      <c r="C318" s="2">
        <v>739.59892617552703</v>
      </c>
      <c r="D318" s="2">
        <v>-117.34954614059147</v>
      </c>
      <c r="F318" s="2">
        <v>-110.58296089887337</v>
      </c>
      <c r="G318" s="2">
        <v>12.570610139190961</v>
      </c>
      <c r="H318" s="2">
        <v>735.44323144198688</v>
      </c>
      <c r="I318" s="2">
        <v>-110.86855218228519</v>
      </c>
      <c r="K318" s="2">
        <v>-94.788998041427632</v>
      </c>
      <c r="L318" s="2">
        <v>37.346570483509815</v>
      </c>
      <c r="M318" s="2">
        <v>729.3762301828591</v>
      </c>
      <c r="N318" s="2">
        <v>-111.61402269774524</v>
      </c>
    </row>
    <row r="319" spans="1:14" x14ac:dyDescent="0.4">
      <c r="A319" s="2">
        <v>-109.540057392497</v>
      </c>
      <c r="B319" s="2">
        <v>28.230755854812621</v>
      </c>
      <c r="C319" s="2">
        <v>741.27962858394653</v>
      </c>
      <c r="D319" s="2">
        <v>-117.768404748181</v>
      </c>
      <c r="F319" s="2">
        <v>-110.90974647346333</v>
      </c>
      <c r="G319" s="2">
        <v>13.231664576557414</v>
      </c>
      <c r="H319" s="2">
        <v>737.1078332270032</v>
      </c>
      <c r="I319" s="2">
        <v>-111.32261233478927</v>
      </c>
      <c r="K319" s="2">
        <v>-95.232761161966721</v>
      </c>
      <c r="L319" s="2">
        <v>37.736437390567275</v>
      </c>
      <c r="M319" s="2">
        <v>731.02775345171858</v>
      </c>
      <c r="N319" s="2">
        <v>-112.05028405481332</v>
      </c>
    </row>
    <row r="320" spans="1:14" x14ac:dyDescent="0.4">
      <c r="A320" s="2">
        <v>-109.91686321329881</v>
      </c>
      <c r="B320" s="2">
        <v>28.753205395395014</v>
      </c>
      <c r="C320" s="2">
        <v>742.96037647212779</v>
      </c>
      <c r="D320" s="2">
        <v>-118.18752545602403</v>
      </c>
      <c r="F320" s="2">
        <v>-111.23656317947017</v>
      </c>
      <c r="G320" s="2">
        <v>13.891793244473917</v>
      </c>
      <c r="H320" s="2">
        <v>738.77279312853034</v>
      </c>
      <c r="I320" s="2">
        <v>-111.77345259854094</v>
      </c>
      <c r="K320" s="2">
        <v>-95.677332094992408</v>
      </c>
      <c r="L320" s="2">
        <v>38.125502510501811</v>
      </c>
      <c r="M320" s="2">
        <v>732.67923778973034</v>
      </c>
      <c r="N320" s="2">
        <v>-112.48300368501296</v>
      </c>
    </row>
    <row r="321" spans="1:14" x14ac:dyDescent="0.4">
      <c r="A321" s="2">
        <v>-110.29430594323291</v>
      </c>
      <c r="B321" s="2">
        <v>29.275068374721457</v>
      </c>
      <c r="C321" s="2">
        <v>744.64115986084073</v>
      </c>
      <c r="D321" s="2">
        <v>-118.60689514658112</v>
      </c>
      <c r="F321" s="2">
        <v>-111.56341253407773</v>
      </c>
      <c r="G321" s="2">
        <v>14.550997454467499</v>
      </c>
      <c r="H321" s="2">
        <v>740.43811430193887</v>
      </c>
      <c r="I321" s="2">
        <v>-112.22103694489476</v>
      </c>
      <c r="K321" s="2">
        <v>-96.101378404345596</v>
      </c>
      <c r="L321" s="2">
        <v>38.536213785812535</v>
      </c>
      <c r="M321" s="2">
        <v>734.33085345289601</v>
      </c>
      <c r="N321" s="2">
        <v>-112.90616568138741</v>
      </c>
    </row>
    <row r="322" spans="1:14" x14ac:dyDescent="0.4">
      <c r="A322" s="2">
        <v>-110.67161423682914</v>
      </c>
      <c r="B322" s="2">
        <v>29.820854625269675</v>
      </c>
      <c r="C322" s="2">
        <v>746.31430110398639</v>
      </c>
      <c r="D322" s="2">
        <v>-119.02573519534036</v>
      </c>
      <c r="F322" s="2">
        <v>-111.88992784985601</v>
      </c>
      <c r="G322" s="2">
        <v>15.216371895132077</v>
      </c>
      <c r="H322" s="2">
        <v>742.10101845022075</v>
      </c>
      <c r="I322" s="2">
        <v>-112.6689898283843</v>
      </c>
      <c r="K322" s="2">
        <v>-96.525060064285867</v>
      </c>
      <c r="L322" s="2">
        <v>38.966839424407532</v>
      </c>
      <c r="M322" s="2">
        <v>735.97742205468558</v>
      </c>
      <c r="N322" s="2">
        <v>-113.33734500442574</v>
      </c>
    </row>
    <row r="323" spans="1:14" x14ac:dyDescent="0.4">
      <c r="A323" s="2">
        <v>-111.0493720719921</v>
      </c>
      <c r="B323" s="2">
        <v>30.372681657001429</v>
      </c>
      <c r="C323" s="2">
        <v>747.98541529662793</v>
      </c>
      <c r="D323" s="2">
        <v>-119.4446221640768</v>
      </c>
      <c r="F323" s="2">
        <v>-112.21576302734591</v>
      </c>
      <c r="G323" s="2">
        <v>15.894394110458201</v>
      </c>
      <c r="H323" s="2">
        <v>743.75897170876499</v>
      </c>
      <c r="I323" s="2">
        <v>-113.12065106860838</v>
      </c>
      <c r="K323" s="2">
        <v>-96.949784785578885</v>
      </c>
      <c r="L323" s="2">
        <v>39.40968261612224</v>
      </c>
      <c r="M323" s="2">
        <v>737.62056052964044</v>
      </c>
      <c r="N323" s="2">
        <v>-113.77316690755961</v>
      </c>
    </row>
    <row r="324" spans="1:14" x14ac:dyDescent="0.4">
      <c r="A324" s="2">
        <v>-111.42779140589029</v>
      </c>
      <c r="B324" s="2">
        <v>30.923890965379321</v>
      </c>
      <c r="C324" s="2">
        <v>749.65658090640102</v>
      </c>
      <c r="D324" s="2">
        <v>-119.86375446874057</v>
      </c>
      <c r="F324" s="2">
        <v>-112.54131674809787</v>
      </c>
      <c r="G324" s="2">
        <v>16.578583774407264</v>
      </c>
      <c r="H324" s="2">
        <v>745.41439348785525</v>
      </c>
      <c r="I324" s="2">
        <v>-113.57274633267927</v>
      </c>
      <c r="K324" s="2">
        <v>-97.375428441837428</v>
      </c>
      <c r="L324" s="2">
        <v>39.851593114938488</v>
      </c>
      <c r="M324" s="2">
        <v>739.26371170561902</v>
      </c>
      <c r="N324" s="2">
        <v>-114.20549122080141</v>
      </c>
    </row>
    <row r="325" spans="1:14" x14ac:dyDescent="0.4">
      <c r="A325" s="2">
        <v>-111.80687414464792</v>
      </c>
      <c r="B325" s="2">
        <v>31.474483184742191</v>
      </c>
      <c r="C325" s="2">
        <v>751.3277990575483</v>
      </c>
      <c r="D325" s="2">
        <v>-120.28312092137676</v>
      </c>
      <c r="F325" s="2">
        <v>-112.86599333194825</v>
      </c>
      <c r="G325" s="2">
        <v>17.283102659141818</v>
      </c>
      <c r="H325" s="2">
        <v>747.06149048756561</v>
      </c>
      <c r="I325" s="2">
        <v>-114.03278339199336</v>
      </c>
      <c r="K325" s="2">
        <v>-97.801990270520818</v>
      </c>
      <c r="L325" s="2">
        <v>40.292572913305506</v>
      </c>
      <c r="M325" s="2">
        <v>740.90687319370409</v>
      </c>
      <c r="N325" s="2">
        <v>-114.63430293585513</v>
      </c>
    </row>
    <row r="326" spans="1:14" x14ac:dyDescent="0.4">
      <c r="A326" s="2">
        <v>-112.18662292570221</v>
      </c>
      <c r="B326" s="2">
        <v>32.024459952175263</v>
      </c>
      <c r="C326" s="2">
        <v>752.99907378032651</v>
      </c>
      <c r="D326" s="2">
        <v>-120.70271099716398</v>
      </c>
      <c r="F326" s="2">
        <v>-113.19070880243471</v>
      </c>
      <c r="G326" s="2">
        <v>17.986592763260489</v>
      </c>
      <c r="H326" s="2">
        <v>748.70901886927265</v>
      </c>
      <c r="I326" s="2">
        <v>-114.48947799489581</v>
      </c>
      <c r="K326" s="2">
        <v>-98.229470884093374</v>
      </c>
      <c r="L326" s="2">
        <v>40.73262540229674</v>
      </c>
      <c r="M326" s="2">
        <v>742.55004764898126</v>
      </c>
      <c r="N326" s="2">
        <v>-115.0595894476287</v>
      </c>
    </row>
    <row r="327" spans="1:14" x14ac:dyDescent="0.4">
      <c r="A327" s="2">
        <v>-112.56703766641429</v>
      </c>
      <c r="B327" s="2">
        <v>32.57381892859852</v>
      </c>
      <c r="C327" s="2">
        <v>754.67039698596125</v>
      </c>
      <c r="D327" s="2">
        <v>-121.12251102053774</v>
      </c>
      <c r="F327" s="2">
        <v>-113.51546398441575</v>
      </c>
      <c r="G327" s="2">
        <v>18.689054965115687</v>
      </c>
      <c r="H327" s="2">
        <v>750.35697997140471</v>
      </c>
      <c r="I327" s="2">
        <v>-114.94279344860301</v>
      </c>
      <c r="K327" s="2">
        <v>-98.657869018633249</v>
      </c>
      <c r="L327" s="2">
        <v>41.171752017011045</v>
      </c>
      <c r="M327" s="2">
        <v>744.19323031389979</v>
      </c>
      <c r="N327" s="2">
        <v>-115.48133729655258</v>
      </c>
    </row>
    <row r="328" spans="1:14" x14ac:dyDescent="0.4">
      <c r="A328" s="2">
        <v>-112.94730831827333</v>
      </c>
      <c r="B328" s="2">
        <v>33.147649739988758</v>
      </c>
      <c r="C328" s="2">
        <v>756.33345530198119</v>
      </c>
      <c r="D328" s="2">
        <v>-121.54172715770271</v>
      </c>
      <c r="F328" s="2">
        <v>-113.84025862094811</v>
      </c>
      <c r="G328" s="2">
        <v>19.390487779015096</v>
      </c>
      <c r="H328" s="2">
        <v>752.0053695668214</v>
      </c>
      <c r="I328" s="2">
        <v>-115.39269246230643</v>
      </c>
      <c r="K328" s="2">
        <v>-99.087201077504403</v>
      </c>
      <c r="L328" s="2">
        <v>41.626603828536247</v>
      </c>
      <c r="M328" s="2">
        <v>745.83179674104974</v>
      </c>
      <c r="N328" s="2">
        <v>-115.90980635185578</v>
      </c>
    </row>
    <row r="329" spans="1:14" x14ac:dyDescent="0.4">
      <c r="A329" s="2">
        <v>-113.32806869511606</v>
      </c>
      <c r="B329" s="2">
        <v>33.726998175875785</v>
      </c>
      <c r="C329" s="2">
        <v>757.99454106632402</v>
      </c>
      <c r="D329" s="2">
        <v>-121.96096798835761</v>
      </c>
      <c r="F329" s="2">
        <v>-114.16509337143283</v>
      </c>
      <c r="G329" s="2">
        <v>20.090891656115822</v>
      </c>
      <c r="H329" s="2">
        <v>753.65418794672223</v>
      </c>
      <c r="I329" s="2">
        <v>-115.83913994581891</v>
      </c>
      <c r="K329" s="2">
        <v>-99.517499061191558</v>
      </c>
      <c r="L329" s="2">
        <v>42.096560607818219</v>
      </c>
      <c r="M329" s="2">
        <v>747.46592858204963</v>
      </c>
      <c r="N329" s="2">
        <v>-116.34466040135342</v>
      </c>
    </row>
    <row r="330" spans="1:14" x14ac:dyDescent="0.4">
      <c r="A330" s="2">
        <v>-113.70952042841813</v>
      </c>
      <c r="B330" s="2">
        <v>34.305695889158642</v>
      </c>
      <c r="C330" s="2">
        <v>759.65569313991409</v>
      </c>
      <c r="D330" s="2">
        <v>-122.38041515752754</v>
      </c>
      <c r="F330" s="2">
        <v>-114.48985584747416</v>
      </c>
      <c r="G330" s="2">
        <v>20.795534874064877</v>
      </c>
      <c r="H330" s="2">
        <v>755.30117316187238</v>
      </c>
      <c r="I330" s="2">
        <v>-116.28503640559619</v>
      </c>
      <c r="K330" s="2">
        <v>-99.948755430715295</v>
      </c>
      <c r="L330" s="2">
        <v>42.565553667225217</v>
      </c>
      <c r="M330" s="2">
        <v>749.10008444687878</v>
      </c>
      <c r="N330" s="2">
        <v>-116.77599025703653</v>
      </c>
    </row>
    <row r="331" spans="1:14" x14ac:dyDescent="0.4">
      <c r="A331" s="2">
        <v>-114.09166499304031</v>
      </c>
      <c r="B331" s="2">
        <v>34.883743036101563</v>
      </c>
      <c r="C331" s="2">
        <v>761.31691213219528</v>
      </c>
      <c r="D331" s="2">
        <v>-122.80005628075752</v>
      </c>
      <c r="F331" s="2">
        <v>-114.81416409783625</v>
      </c>
      <c r="G331" s="2">
        <v>21.522502453742021</v>
      </c>
      <c r="H331" s="2">
        <v>756.93855977497094</v>
      </c>
      <c r="I331" s="2">
        <v>-116.74047989522087</v>
      </c>
      <c r="K331" s="2">
        <v>-100.38096913284832</v>
      </c>
      <c r="L331" s="2">
        <v>43.033584567751966</v>
      </c>
      <c r="M331" s="2">
        <v>750.73426161050077</v>
      </c>
      <c r="N331" s="2">
        <v>-117.2037830492839</v>
      </c>
    </row>
    <row r="332" spans="1:14" x14ac:dyDescent="0.4">
      <c r="A332" s="2">
        <v>-114.47450436466796</v>
      </c>
      <c r="B332" s="2">
        <v>35.461140485307546</v>
      </c>
      <c r="C332" s="2">
        <v>762.97820060976051</v>
      </c>
      <c r="D332" s="2">
        <v>-123.21987938102414</v>
      </c>
      <c r="F332" s="2">
        <v>-115.13852644331793</v>
      </c>
      <c r="G332" s="2">
        <v>22.248422704624268</v>
      </c>
      <c r="H332" s="2">
        <v>758.57639960580934</v>
      </c>
      <c r="I332" s="2">
        <v>-117.19245467928859</v>
      </c>
      <c r="K332" s="2">
        <v>-100.81414044579883</v>
      </c>
      <c r="L332" s="2">
        <v>43.500656292352211</v>
      </c>
      <c r="M332" s="2">
        <v>752.36846219505446</v>
      </c>
      <c r="N332" s="2">
        <v>-117.62802827317367</v>
      </c>
    </row>
    <row r="333" spans="1:14" x14ac:dyDescent="0.4">
      <c r="A333" s="2">
        <v>-114.85803867575095</v>
      </c>
      <c r="B333" s="2">
        <v>36.037886297884143</v>
      </c>
      <c r="C333" s="2">
        <v>764.63955303796092</v>
      </c>
      <c r="D333" s="2">
        <v>-123.63987031846774</v>
      </c>
      <c r="F333" s="2">
        <v>-115.46294346535294</v>
      </c>
      <c r="G333" s="2">
        <v>22.973296285820538</v>
      </c>
      <c r="H333" s="2">
        <v>760.21469365946928</v>
      </c>
      <c r="I333" s="2">
        <v>-117.64092633863072</v>
      </c>
      <c r="K333" s="2">
        <v>-101.24826813784873</v>
      </c>
      <c r="L333" s="2">
        <v>43.96677017179897</v>
      </c>
      <c r="M333" s="2">
        <v>754.00268243689413</v>
      </c>
      <c r="N333" s="2">
        <v>-118.04871498482147</v>
      </c>
    </row>
    <row r="334" spans="1:14" x14ac:dyDescent="0.4">
      <c r="A334" s="2">
        <v>-115.24145427496806</v>
      </c>
      <c r="B334" s="2">
        <v>36.638457323558363</v>
      </c>
      <c r="C334" s="2">
        <v>766.29241100199079</v>
      </c>
      <c r="D334" s="2">
        <v>-124.05925715978977</v>
      </c>
      <c r="F334" s="2">
        <v>-115.78741492941916</v>
      </c>
      <c r="G334" s="2">
        <v>23.69712201935085</v>
      </c>
      <c r="H334" s="2">
        <v>761.85343877554919</v>
      </c>
      <c r="I334" s="2">
        <v>-118.08586027415058</v>
      </c>
      <c r="K334" s="2">
        <v>-101.68325064780011</v>
      </c>
      <c r="L334" s="2">
        <v>44.444745056644983</v>
      </c>
      <c r="M334" s="2">
        <v>755.63315919888964</v>
      </c>
      <c r="N334" s="2">
        <v>-118.47371721612113</v>
      </c>
    </row>
    <row r="335" spans="1:14" x14ac:dyDescent="0.4">
      <c r="A335" s="2">
        <v>-115.62536251151671</v>
      </c>
      <c r="B335" s="2">
        <v>37.245128895358192</v>
      </c>
      <c r="C335" s="2">
        <v>767.94298166831322</v>
      </c>
      <c r="D335" s="2">
        <v>-124.4786085361733</v>
      </c>
      <c r="F335" s="2">
        <v>-116.11194117758933</v>
      </c>
      <c r="G335" s="2">
        <v>24.419899980904354</v>
      </c>
      <c r="H335" s="2">
        <v>763.49263460632767</v>
      </c>
      <c r="I335" s="2">
        <v>-118.52722364362759</v>
      </c>
      <c r="K335" s="2">
        <v>-102.1190618426748</v>
      </c>
      <c r="L335" s="2">
        <v>44.941804438971928</v>
      </c>
      <c r="M335" s="2">
        <v>757.2577820744707</v>
      </c>
      <c r="N335" s="2">
        <v>-118.90752112953393</v>
      </c>
    </row>
    <row r="336" spans="1:14" x14ac:dyDescent="0.4">
      <c r="A336" s="2">
        <v>-116.00999203173861</v>
      </c>
      <c r="B336" s="2">
        <v>37.851114291933527</v>
      </c>
      <c r="C336" s="2">
        <v>769.59363591713361</v>
      </c>
      <c r="D336" s="2">
        <v>-124.8981245261199</v>
      </c>
      <c r="F336" s="2">
        <v>-116.4365223149901</v>
      </c>
      <c r="G336" s="2">
        <v>25.143942654505018</v>
      </c>
      <c r="H336" s="2">
        <v>765.13124157086202</v>
      </c>
      <c r="I336" s="2">
        <v>-118.96633970135417</v>
      </c>
      <c r="K336" s="2">
        <v>-102.55587109442254</v>
      </c>
      <c r="L336" s="2">
        <v>45.437865180150062</v>
      </c>
      <c r="M336" s="2">
        <v>758.88244226409745</v>
      </c>
      <c r="N336" s="2">
        <v>-119.33778518777103</v>
      </c>
    </row>
    <row r="337" spans="1:14" x14ac:dyDescent="0.4">
      <c r="A337" s="2">
        <v>-116.38668438058038</v>
      </c>
      <c r="B337" s="2">
        <v>38.46473096923436</v>
      </c>
      <c r="C337" s="2">
        <v>771.24328661869174</v>
      </c>
      <c r="D337" s="2">
        <v>-125.30738054518967</v>
      </c>
      <c r="F337" s="2">
        <v>-116.76115916498375</v>
      </c>
      <c r="G337" s="2">
        <v>25.893272079183134</v>
      </c>
      <c r="H337" s="2">
        <v>766.75845130890639</v>
      </c>
      <c r="I337" s="2">
        <v>-119.41730506607388</v>
      </c>
      <c r="K337" s="2">
        <v>-102.99367710549068</v>
      </c>
      <c r="L337" s="2">
        <v>45.93292846781339</v>
      </c>
      <c r="M337" s="2">
        <v>760.50713718255565</v>
      </c>
      <c r="N337" s="2">
        <v>-119.76449876772445</v>
      </c>
    </row>
    <row r="338" spans="1:14" x14ac:dyDescent="0.4">
      <c r="A338" s="2">
        <v>-116.76126518069955</v>
      </c>
      <c r="B338" s="2">
        <v>39.08038600703879</v>
      </c>
      <c r="C338" s="2">
        <v>772.89267323642844</v>
      </c>
      <c r="D338" s="2">
        <v>-125.71336591975732</v>
      </c>
      <c r="F338" s="2">
        <v>-117.08586390379728</v>
      </c>
      <c r="G338" s="2">
        <v>26.641533332048525</v>
      </c>
      <c r="H338" s="2">
        <v>768.38613837423088</v>
      </c>
      <c r="I338" s="2">
        <v>-119.86468571510883</v>
      </c>
      <c r="K338" s="2">
        <v>-103.43247955574468</v>
      </c>
      <c r="L338" s="2">
        <v>46.426996581772791</v>
      </c>
      <c r="M338" s="2">
        <v>762.13186776482905</v>
      </c>
      <c r="N338" s="2">
        <v>-120.18765327089193</v>
      </c>
    </row>
    <row r="339" spans="1:14" x14ac:dyDescent="0.4">
      <c r="A339" s="2">
        <v>-117.13657948894046</v>
      </c>
      <c r="B339" s="2">
        <v>39.695346086622351</v>
      </c>
      <c r="C339" s="2">
        <v>774.54215195503048</v>
      </c>
      <c r="D339" s="2">
        <v>-126.11948667665285</v>
      </c>
      <c r="F339" s="2">
        <v>-117.4106367771581</v>
      </c>
      <c r="G339" s="2">
        <v>27.388726737279335</v>
      </c>
      <c r="H339" s="2">
        <v>770.01430324370233</v>
      </c>
      <c r="I339" s="2">
        <v>-120.30844949152629</v>
      </c>
      <c r="K339" s="2">
        <v>-103.8722772341617</v>
      </c>
      <c r="L339" s="2">
        <v>46.920070779502424</v>
      </c>
      <c r="M339" s="2">
        <v>763.75663149681588</v>
      </c>
      <c r="N339" s="2">
        <v>-120.60724030943838</v>
      </c>
    </row>
    <row r="340" spans="1:14" x14ac:dyDescent="0.4">
      <c r="A340" s="2">
        <v>-117.51191036041237</v>
      </c>
      <c r="B340" s="2">
        <v>40.332005856700249</v>
      </c>
      <c r="C340" s="2">
        <v>776.18330607069083</v>
      </c>
      <c r="D340" s="2">
        <v>-126.52510629933778</v>
      </c>
      <c r="F340" s="2">
        <v>-117.73547755295624</v>
      </c>
      <c r="G340" s="2">
        <v>28.134851516668483</v>
      </c>
      <c r="H340" s="2">
        <v>771.64294398513471</v>
      </c>
      <c r="I340" s="2">
        <v>-120.74856456876344</v>
      </c>
      <c r="K340" s="2">
        <v>-104.31293952052737</v>
      </c>
      <c r="L340" s="2">
        <v>47.419893340887448</v>
      </c>
      <c r="M340" s="2">
        <v>765.37903148656619</v>
      </c>
      <c r="N340" s="2">
        <v>-121.02799955051388</v>
      </c>
    </row>
    <row r="341" spans="1:14" x14ac:dyDescent="0.4">
      <c r="A341" s="2">
        <v>-117.88772550918893</v>
      </c>
      <c r="B341" s="2">
        <v>40.976545040027759</v>
      </c>
      <c r="C341" s="2">
        <v>777.82133522313723</v>
      </c>
      <c r="D341" s="2">
        <v>-126.93063344395975</v>
      </c>
      <c r="F341" s="2">
        <v>-118.06038621904838</v>
      </c>
      <c r="G341" s="2">
        <v>28.879907384725264</v>
      </c>
      <c r="H341" s="2">
        <v>773.27205972641934</v>
      </c>
      <c r="I341" s="2">
        <v>-121.18500041901596</v>
      </c>
      <c r="K341" s="2">
        <v>-104.75420205098018</v>
      </c>
      <c r="L341" s="2">
        <v>47.943930454025889</v>
      </c>
      <c r="M341" s="2">
        <v>766.99367292198917</v>
      </c>
      <c r="N341" s="2">
        <v>-121.46068034158318</v>
      </c>
    </row>
    <row r="342" spans="1:14" x14ac:dyDescent="0.4">
      <c r="A342" s="2">
        <v>-118.26430524265619</v>
      </c>
      <c r="B342" s="2">
        <v>41.620354205795927</v>
      </c>
      <c r="C342" s="2">
        <v>779.45947631186232</v>
      </c>
      <c r="D342" s="2">
        <v>-127.33629955020575</v>
      </c>
      <c r="F342" s="2">
        <v>-118.38536305138192</v>
      </c>
      <c r="G342" s="2">
        <v>29.623894715674091</v>
      </c>
      <c r="H342" s="2">
        <v>774.90165103157631</v>
      </c>
      <c r="I342" s="2">
        <v>-121.61772790486677</v>
      </c>
      <c r="K342" s="2">
        <v>-105.19650244798484</v>
      </c>
      <c r="L342" s="2">
        <v>48.466930017151903</v>
      </c>
      <c r="M342" s="2">
        <v>768.60836688696554</v>
      </c>
      <c r="N342" s="2">
        <v>-121.88981668779371</v>
      </c>
    </row>
    <row r="343" spans="1:14" x14ac:dyDescent="0.4">
      <c r="A343" s="2">
        <v>-118.641649841261</v>
      </c>
      <c r="B343" s="2">
        <v>42.263432404417273</v>
      </c>
      <c r="C343" s="2">
        <v>781.09772897015557</v>
      </c>
      <c r="D343" s="2">
        <v>-127.74209011196517</v>
      </c>
      <c r="F343" s="2">
        <v>-118.7110044800077</v>
      </c>
      <c r="G343" s="2">
        <v>30.393693316720359</v>
      </c>
      <c r="H343" s="2">
        <v>776.51905967445293</v>
      </c>
      <c r="I343" s="2">
        <v>-122.06331309637218</v>
      </c>
      <c r="K343" s="2">
        <v>-105.6398392943473</v>
      </c>
      <c r="L343" s="2">
        <v>48.988893024138747</v>
      </c>
      <c r="M343" s="2">
        <v>770.22311172926936</v>
      </c>
      <c r="N343" s="2">
        <v>-122.31540039278725</v>
      </c>
    </row>
    <row r="344" spans="1:14" x14ac:dyDescent="0.4">
      <c r="A344" s="2">
        <v>-119.01975922223365</v>
      </c>
      <c r="B344" s="2">
        <v>42.905778086020391</v>
      </c>
      <c r="C344" s="2">
        <v>782.73609132719344</v>
      </c>
      <c r="D344" s="2">
        <v>-128.14799010850771</v>
      </c>
      <c r="F344" s="2">
        <v>-119.03676417921804</v>
      </c>
      <c r="G344" s="2">
        <v>31.164127564143449</v>
      </c>
      <c r="H344" s="2">
        <v>778.13615840464115</v>
      </c>
      <c r="I344" s="2">
        <v>-122.50627154399444</v>
      </c>
      <c r="K344" s="2">
        <v>-106.08421141174699</v>
      </c>
      <c r="L344" s="2">
        <v>49.509820746753185</v>
      </c>
      <c r="M344" s="2">
        <v>771.83790663754587</v>
      </c>
      <c r="N344" s="2">
        <v>-122.73742458542391</v>
      </c>
    </row>
    <row r="345" spans="1:14" x14ac:dyDescent="0.4">
      <c r="A345" s="2">
        <v>-119.39863397313006</v>
      </c>
      <c r="B345" s="2">
        <v>43.547390853788201</v>
      </c>
      <c r="C345" s="2">
        <v>784.37456446308238</v>
      </c>
      <c r="D345" s="2">
        <v>-128.55398511726773</v>
      </c>
      <c r="F345" s="2">
        <v>-119.36260403185851</v>
      </c>
      <c r="G345" s="2">
        <v>31.933470484741662</v>
      </c>
      <c r="H345" s="2">
        <v>779.75376071930157</v>
      </c>
      <c r="I345" s="2">
        <v>-122.94550997978263</v>
      </c>
      <c r="K345" s="2">
        <v>-106.52961746396042</v>
      </c>
      <c r="L345" s="2">
        <v>50.029714265087961</v>
      </c>
      <c r="M345" s="2">
        <v>773.45275016281585</v>
      </c>
      <c r="N345" s="2">
        <v>-123.15588334570094</v>
      </c>
    </row>
    <row r="346" spans="1:14" x14ac:dyDescent="0.4">
      <c r="A346" s="2">
        <v>-119.77765579151063</v>
      </c>
      <c r="B346" s="2">
        <v>44.207335074235495</v>
      </c>
      <c r="C346" s="2">
        <v>786.00562865509289</v>
      </c>
      <c r="D346" s="2">
        <v>-128.95955303237992</v>
      </c>
      <c r="F346" s="2">
        <v>-119.6885237208085</v>
      </c>
      <c r="G346" s="2">
        <v>32.701721647331574</v>
      </c>
      <c r="H346" s="2">
        <v>781.37186575742135</v>
      </c>
      <c r="I346" s="2">
        <v>-123.38099933533704</v>
      </c>
      <c r="K346" s="2">
        <v>-106.97602117869357</v>
      </c>
      <c r="L346" s="2">
        <v>50.549956154283613</v>
      </c>
      <c r="M346" s="2">
        <v>775.06719104833712</v>
      </c>
      <c r="N346" s="2">
        <v>-123.57161683273326</v>
      </c>
    </row>
    <row r="347" spans="1:14" x14ac:dyDescent="0.4">
      <c r="A347" s="2">
        <v>-120.15708692722987</v>
      </c>
      <c r="B347" s="2">
        <v>44.878285615460911</v>
      </c>
      <c r="C347" s="2">
        <v>787.63217496013681</v>
      </c>
      <c r="D347" s="2">
        <v>-129.36491294975897</v>
      </c>
      <c r="F347" s="2">
        <v>-120.01452290759124</v>
      </c>
      <c r="G347" s="2">
        <v>33.468880591421531</v>
      </c>
      <c r="H347" s="2">
        <v>782.9904725933892</v>
      </c>
      <c r="I347" s="2">
        <v>-123.81271154949636</v>
      </c>
      <c r="K347" s="2">
        <v>-107.42268398934534</v>
      </c>
      <c r="L347" s="2">
        <v>51.100744271042331</v>
      </c>
      <c r="M347" s="2">
        <v>776.67140874997995</v>
      </c>
      <c r="N347" s="2">
        <v>-124.0031286769654</v>
      </c>
    </row>
    <row r="348" spans="1:14" x14ac:dyDescent="0.4">
      <c r="A348" s="2">
        <v>-120.53731610859136</v>
      </c>
      <c r="B348" s="2">
        <v>45.548466488765428</v>
      </c>
      <c r="C348" s="2">
        <v>789.25885303899565</v>
      </c>
      <c r="D348" s="2">
        <v>-129.77037311023923</v>
      </c>
      <c r="F348" s="2">
        <v>-120.34060137704537</v>
      </c>
      <c r="G348" s="2">
        <v>34.234947153951047</v>
      </c>
      <c r="H348" s="2">
        <v>784.60958092680551</v>
      </c>
      <c r="I348" s="2">
        <v>-124.24061976604445</v>
      </c>
      <c r="K348" s="2">
        <v>-107.87042438425081</v>
      </c>
      <c r="L348" s="2">
        <v>51.650451731996547</v>
      </c>
      <c r="M348" s="2">
        <v>778.27569567303044</v>
      </c>
      <c r="N348" s="2">
        <v>-124.43110256219973</v>
      </c>
    </row>
    <row r="349" spans="1:14" x14ac:dyDescent="0.4">
      <c r="A349" s="2">
        <v>-120.91834341657798</v>
      </c>
      <c r="B349" s="2">
        <v>46.217876856013987</v>
      </c>
      <c r="C349" s="2">
        <v>790.88566402391029</v>
      </c>
      <c r="D349" s="2">
        <v>-130.17591821741084</v>
      </c>
      <c r="F349" s="2">
        <v>-120.66772320819213</v>
      </c>
      <c r="G349" s="2">
        <v>35.021540329305864</v>
      </c>
      <c r="H349" s="2">
        <v>786.21855057118364</v>
      </c>
      <c r="I349" s="2">
        <v>-124.67869188117638</v>
      </c>
      <c r="K349" s="2">
        <v>-108.31924097281571</v>
      </c>
      <c r="L349" s="2">
        <v>52.1990795823816</v>
      </c>
      <c r="M349" s="2">
        <v>779.88005199035103</v>
      </c>
      <c r="N349" s="2">
        <v>-124.85553291362551</v>
      </c>
    </row>
    <row r="350" spans="1:14" x14ac:dyDescent="0.4">
      <c r="A350" s="2">
        <v>-121.30016723815336</v>
      </c>
      <c r="B350" s="2">
        <v>46.886512966442773</v>
      </c>
      <c r="C350" s="2">
        <v>792.51260204754772</v>
      </c>
      <c r="D350" s="2">
        <v>-130.58153105557369</v>
      </c>
      <c r="F350" s="2">
        <v>-120.99494255537934</v>
      </c>
      <c r="G350" s="2">
        <v>35.81783810990467</v>
      </c>
      <c r="H350" s="2">
        <v>787.82275708840587</v>
      </c>
      <c r="I350" s="2">
        <v>-125.11958568039591</v>
      </c>
      <c r="K350" s="2">
        <v>-108.75625276625763</v>
      </c>
      <c r="L350" s="2">
        <v>52.759409059281175</v>
      </c>
      <c r="M350" s="2">
        <v>781.48356422445568</v>
      </c>
      <c r="N350" s="2">
        <v>-125.27273050508305</v>
      </c>
    </row>
    <row r="351" spans="1:14" x14ac:dyDescent="0.4">
      <c r="A351" s="2">
        <v>-121.68278824384171</v>
      </c>
      <c r="B351" s="2">
        <v>47.554375129287429</v>
      </c>
      <c r="C351" s="2">
        <v>794.13967117119159</v>
      </c>
      <c r="D351" s="2">
        <v>-130.98719672395742</v>
      </c>
      <c r="F351" s="2">
        <v>-121.32130919211949</v>
      </c>
      <c r="G351" s="2">
        <v>36.625571793083417</v>
      </c>
      <c r="H351" s="2">
        <v>789.42142858593002</v>
      </c>
      <c r="I351" s="2">
        <v>-125.56359214993837</v>
      </c>
      <c r="K351" s="2">
        <v>-109.18651593473292</v>
      </c>
      <c r="L351" s="2">
        <v>53.326435672031657</v>
      </c>
      <c r="M351" s="2">
        <v>783.08660626101005</v>
      </c>
      <c r="N351" s="2">
        <v>-125.68415325714801</v>
      </c>
    </row>
    <row r="352" spans="1:14" x14ac:dyDescent="0.4">
      <c r="A352" s="2">
        <v>-122.06588789599056</v>
      </c>
      <c r="B352" s="2">
        <v>48.231560493062609</v>
      </c>
      <c r="C352" s="2">
        <v>795.76273419171059</v>
      </c>
      <c r="D352" s="2">
        <v>-131.39265970759928</v>
      </c>
      <c r="F352" s="2">
        <v>-121.64778046276535</v>
      </c>
      <c r="G352" s="2">
        <v>37.432119530658241</v>
      </c>
      <c r="H352" s="2">
        <v>791.02067759427791</v>
      </c>
      <c r="I352" s="2">
        <v>-126.00377008185899</v>
      </c>
      <c r="K352" s="2">
        <v>-109.61794788553391</v>
      </c>
      <c r="L352" s="2">
        <v>53.892305643683059</v>
      </c>
      <c r="M352" s="2">
        <v>784.68974317888956</v>
      </c>
      <c r="N352" s="2">
        <v>-126.09206545664858</v>
      </c>
    </row>
    <row r="353" spans="1:14" x14ac:dyDescent="0.4">
      <c r="A353" s="2">
        <v>-122.44944409624111</v>
      </c>
      <c r="B353" s="2">
        <v>48.91927963523738</v>
      </c>
      <c r="C353" s="2">
        <v>797.38129413813942</v>
      </c>
      <c r="D353" s="2">
        <v>-131.7979019176698</v>
      </c>
      <c r="F353" s="2">
        <v>-121.97435571534626</v>
      </c>
      <c r="G353" s="2">
        <v>38.237481088871768</v>
      </c>
      <c r="H353" s="2">
        <v>792.62050301365707</v>
      </c>
      <c r="I353" s="2">
        <v>-126.44009199025531</v>
      </c>
      <c r="K353" s="2">
        <v>-110.04962219423447</v>
      </c>
      <c r="L353" s="2">
        <v>54.483371533937529</v>
      </c>
      <c r="M353" s="2">
        <v>786.28363968931114</v>
      </c>
      <c r="N353" s="2">
        <v>-126.51258581746137</v>
      </c>
    </row>
    <row r="354" spans="1:14" x14ac:dyDescent="0.4">
      <c r="A354" s="2">
        <v>-122.83382048160342</v>
      </c>
      <c r="B354" s="2">
        <v>49.606196343215686</v>
      </c>
      <c r="C354" s="2">
        <v>799.00000000000296</v>
      </c>
      <c r="D354" s="2">
        <v>-132.20318647527509</v>
      </c>
      <c r="F354" s="2">
        <v>-122.30103429789105</v>
      </c>
      <c r="G354" s="2">
        <v>39.041656233966584</v>
      </c>
      <c r="H354" s="2">
        <v>794.22090374427466</v>
      </c>
      <c r="I354" s="2">
        <v>-126.87253146052144</v>
      </c>
      <c r="K354" s="2">
        <v>-110.48229116837923</v>
      </c>
      <c r="L354" s="2">
        <v>55.079561951778267</v>
      </c>
      <c r="M354" s="2">
        <v>787.87541134351</v>
      </c>
      <c r="N354" s="2">
        <v>-126.93350116905296</v>
      </c>
    </row>
    <row r="355" spans="1:14" x14ac:dyDescent="0.4">
      <c r="F355" s="2">
        <v>-122.62845187243546</v>
      </c>
      <c r="G355" s="2">
        <v>39.85466416031614</v>
      </c>
      <c r="H355" s="2">
        <v>795.81664804403522</v>
      </c>
      <c r="I355" s="2">
        <v>-127.30783740211567</v>
      </c>
      <c r="K355" s="2">
        <v>-110.91618046188192</v>
      </c>
      <c r="L355" s="2">
        <v>55.674549953771596</v>
      </c>
      <c r="M355" s="2">
        <v>789.46730173204116</v>
      </c>
      <c r="N355" s="2">
        <v>-127.35094188814691</v>
      </c>
    </row>
    <row r="356" spans="1:14" x14ac:dyDescent="0.4">
      <c r="F356" s="2">
        <v>-122.95658423049949</v>
      </c>
      <c r="G356" s="2">
        <v>40.675971883753554</v>
      </c>
      <c r="H356" s="2">
        <v>797.40802528966151</v>
      </c>
      <c r="I356" s="2">
        <v>-127.7456717790586</v>
      </c>
      <c r="K356" s="2">
        <v>-111.35128759562123</v>
      </c>
      <c r="L356" s="2">
        <v>56.268335699744561</v>
      </c>
      <c r="M356" s="2">
        <v>791.05930952341828</v>
      </c>
      <c r="N356" s="2">
        <v>-127.76490269458152</v>
      </c>
    </row>
    <row r="357" spans="1:14" x14ac:dyDescent="0.4">
      <c r="F357" s="2">
        <v>-123.28483030186121</v>
      </c>
      <c r="G357" s="2">
        <v>41.496075473991688</v>
      </c>
      <c r="H357" s="2">
        <v>799.0000000000008</v>
      </c>
      <c r="I357" s="2">
        <v>-128.1795985931729</v>
      </c>
      <c r="K357" s="2">
        <v>-111.78760926013099</v>
      </c>
      <c r="L357" s="2">
        <v>56.860918260817485</v>
      </c>
      <c r="M357" s="2">
        <v>792.65143056387171</v>
      </c>
      <c r="N357" s="2">
        <v>-128.17537868449136</v>
      </c>
    </row>
    <row r="358" spans="1:14" x14ac:dyDescent="0.4">
      <c r="K358" s="2">
        <v>-112.22514365109338</v>
      </c>
      <c r="L358" s="2">
        <v>57.45229878731022</v>
      </c>
      <c r="M358" s="2">
        <v>794.24366632577471</v>
      </c>
      <c r="N358" s="2">
        <v>-128.58236754969585</v>
      </c>
    </row>
    <row r="359" spans="1:14" x14ac:dyDescent="0.4">
      <c r="K359" s="2">
        <v>-112.66341233537939</v>
      </c>
      <c r="L359" s="2">
        <v>58.054416644249379</v>
      </c>
      <c r="M359" s="2">
        <v>795.83162924122416</v>
      </c>
      <c r="N359" s="2">
        <v>-128.9931872213341</v>
      </c>
    </row>
    <row r="360" spans="1:14" x14ac:dyDescent="0.4">
      <c r="K360" s="2">
        <v>-113.10248969754778</v>
      </c>
      <c r="L360" s="2">
        <v>58.666107800641498</v>
      </c>
      <c r="M360" s="2">
        <v>797.41574932150843</v>
      </c>
      <c r="N360" s="2">
        <v>-129.40716264766135</v>
      </c>
    </row>
    <row r="361" spans="1:14" x14ac:dyDescent="0.4">
      <c r="K361" s="2">
        <v>-113.54281383762054</v>
      </c>
      <c r="L361" s="2">
        <v>59.276562848895068</v>
      </c>
      <c r="M361" s="2">
        <v>798.99999999999943</v>
      </c>
      <c r="N361" s="2">
        <v>-129.8176769474488</v>
      </c>
    </row>
  </sheetData>
  <sortState xmlns:xlrd2="http://schemas.microsoft.com/office/spreadsheetml/2017/richdata2" ref="K11:N359">
    <sortCondition descending="1" ref="K11"/>
  </sortState>
  <mergeCells count="3">
    <mergeCell ref="A9:D9"/>
    <mergeCell ref="F9:I9"/>
    <mergeCell ref="K9:N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E410-EBBF-4E09-9C19-71B5FBB39D77}">
  <sheetPr codeName="Sheet1"/>
  <dimension ref="A1:K33"/>
  <sheetViews>
    <sheetView zoomScaleNormal="100" workbookViewId="0"/>
  </sheetViews>
  <sheetFormatPr defaultRowHeight="14.6" x14ac:dyDescent="0.4"/>
  <cols>
    <col min="1" max="1" width="9.23046875" style="114"/>
    <col min="2" max="3" width="9.23046875" style="114" customWidth="1"/>
    <col min="4" max="4" width="9.23046875" style="114"/>
    <col min="5" max="5" width="2.69140625" style="6" customWidth="1"/>
    <col min="6" max="11" width="5.69140625" style="120" customWidth="1"/>
    <col min="12" max="16384" width="9.23046875" style="3"/>
  </cols>
  <sheetData>
    <row r="1" spans="1:11" x14ac:dyDescent="0.4">
      <c r="A1" s="118"/>
      <c r="B1" s="118"/>
      <c r="C1" s="118"/>
      <c r="D1" s="118"/>
      <c r="E1" s="119"/>
    </row>
    <row r="2" spans="1:11" x14ac:dyDescent="0.4">
      <c r="A2" s="198" t="s">
        <v>97</v>
      </c>
      <c r="B2" s="198"/>
      <c r="C2" s="198" t="s">
        <v>98</v>
      </c>
      <c r="D2" s="198"/>
    </row>
    <row r="3" spans="1:11" x14ac:dyDescent="0.4">
      <c r="A3" s="121" t="s">
        <v>20</v>
      </c>
      <c r="B3" s="139" t="s">
        <v>21</v>
      </c>
      <c r="C3" s="121" t="s">
        <v>20</v>
      </c>
      <c r="D3" s="139" t="s">
        <v>21</v>
      </c>
      <c r="E3" s="122"/>
      <c r="F3" s="123" t="s">
        <v>20</v>
      </c>
      <c r="G3" s="124" t="s">
        <v>20</v>
      </c>
      <c r="H3" s="125" t="s">
        <v>48</v>
      </c>
      <c r="I3" s="123" t="s">
        <v>20</v>
      </c>
      <c r="J3" s="124" t="s">
        <v>20</v>
      </c>
      <c r="K3" s="126" t="s">
        <v>48</v>
      </c>
    </row>
    <row r="4" spans="1:11" x14ac:dyDescent="0.4">
      <c r="A4" s="127">
        <f>MAIN!D13</f>
        <v>515</v>
      </c>
      <c r="B4" s="128">
        <f>MAIN!M5</f>
        <v>-25</v>
      </c>
      <c r="C4" s="127">
        <f>A4</f>
        <v>515</v>
      </c>
      <c r="D4" s="128">
        <f>MAIN!Q5</f>
        <v>50</v>
      </c>
      <c r="F4" s="129">
        <f>MAIN!L10</f>
        <v>515</v>
      </c>
      <c r="G4" s="130">
        <f>MAIN!M10</f>
        <v>660</v>
      </c>
      <c r="H4" s="131">
        <f>MAIN!N10</f>
        <v>2</v>
      </c>
      <c r="I4" s="129">
        <f>MAIN!P10</f>
        <v>515</v>
      </c>
      <c r="J4" s="130">
        <f>MAIN!Q10</f>
        <v>620</v>
      </c>
      <c r="K4" s="132">
        <f>MAIN!R10</f>
        <v>3.1</v>
      </c>
    </row>
    <row r="5" spans="1:11" x14ac:dyDescent="0.4">
      <c r="A5" s="127">
        <f t="shared" ref="A5" si="0">IF(G4=0,A4,IF(G5=0,G4,F5))</f>
        <v>660</v>
      </c>
      <c r="B5" s="128">
        <f t="shared" ref="B5" si="1">IF(G4=0,B4,IF(H4&gt;0,B4-(G4-F4)/H4,0))</f>
        <v>-97.5</v>
      </c>
      <c r="C5" s="127">
        <f t="shared" ref="C5" si="2">IF(J4=0,C4,IF(J5=0,J4,I5))</f>
        <v>620</v>
      </c>
      <c r="D5" s="128">
        <f t="shared" ref="D5" si="3">IF(J4=0,D4,IF(K4&gt;0,D4+(J4-I4)/K4,0))</f>
        <v>83.870967741935488</v>
      </c>
      <c r="F5" s="129">
        <f>MAIN!L11</f>
        <v>660</v>
      </c>
      <c r="G5" s="130">
        <f>MAIN!M11</f>
        <v>820</v>
      </c>
      <c r="H5" s="131">
        <f>MAIN!N11</f>
        <v>4</v>
      </c>
      <c r="I5" s="129">
        <f>MAIN!P11</f>
        <v>620</v>
      </c>
      <c r="J5" s="130">
        <f>MAIN!Q11</f>
        <v>820</v>
      </c>
      <c r="K5" s="132">
        <f>MAIN!R11</f>
        <v>3.3</v>
      </c>
    </row>
    <row r="6" spans="1:11" x14ac:dyDescent="0.4">
      <c r="A6" s="127">
        <f t="shared" ref="A6:A33" si="4">IF(G5=0,A5,IF(G6=0,G5,F6))</f>
        <v>820</v>
      </c>
      <c r="B6" s="128">
        <f t="shared" ref="B6:B33" si="5">IF(G5=0,B5,IF(H5&gt;0,B5-(G5-F5)/H5,0))</f>
        <v>-137.5</v>
      </c>
      <c r="C6" s="127">
        <f t="shared" ref="C6:C33" si="6">IF(J5=0,C5,IF(J6=0,J5,I6))</f>
        <v>820</v>
      </c>
      <c r="D6" s="128">
        <f t="shared" ref="D6:D33" si="7">IF(J5=0,D5,IF(K5&gt;0,D5+(J5-I5)/K5,0))</f>
        <v>144.47702834799611</v>
      </c>
      <c r="F6" s="129" t="str">
        <f>MAIN!L12</f>
        <v/>
      </c>
      <c r="G6" s="130">
        <f>MAIN!M12</f>
        <v>0</v>
      </c>
      <c r="H6" s="131">
        <f>MAIN!N12</f>
        <v>0</v>
      </c>
      <c r="I6" s="129" t="str">
        <f>MAIN!P12</f>
        <v/>
      </c>
      <c r="J6" s="130">
        <f>MAIN!Q12</f>
        <v>0</v>
      </c>
      <c r="K6" s="132">
        <f>MAIN!R12</f>
        <v>0</v>
      </c>
    </row>
    <row r="7" spans="1:11" x14ac:dyDescent="0.4">
      <c r="A7" s="127">
        <f t="shared" si="4"/>
        <v>820</v>
      </c>
      <c r="B7" s="128">
        <f t="shared" si="5"/>
        <v>-137.5</v>
      </c>
      <c r="C7" s="127">
        <f t="shared" si="6"/>
        <v>820</v>
      </c>
      <c r="D7" s="128">
        <f t="shared" si="7"/>
        <v>144.47702834799611</v>
      </c>
      <c r="F7" s="129" t="str">
        <f>MAIN!L13</f>
        <v/>
      </c>
      <c r="G7" s="130">
        <f>MAIN!M13</f>
        <v>0</v>
      </c>
      <c r="H7" s="131">
        <f>MAIN!N13</f>
        <v>0</v>
      </c>
      <c r="I7" s="129" t="str">
        <f>MAIN!P13</f>
        <v/>
      </c>
      <c r="J7" s="130">
        <f>MAIN!Q13</f>
        <v>0</v>
      </c>
      <c r="K7" s="132">
        <f>MAIN!R13</f>
        <v>0</v>
      </c>
    </row>
    <row r="8" spans="1:11" x14ac:dyDescent="0.4">
      <c r="A8" s="127">
        <f t="shared" si="4"/>
        <v>820</v>
      </c>
      <c r="B8" s="128">
        <f t="shared" si="5"/>
        <v>-137.5</v>
      </c>
      <c r="C8" s="127">
        <f t="shared" si="6"/>
        <v>820</v>
      </c>
      <c r="D8" s="128">
        <f t="shared" si="7"/>
        <v>144.47702834799611</v>
      </c>
      <c r="F8" s="129" t="str">
        <f>MAIN!L14</f>
        <v/>
      </c>
      <c r="G8" s="130">
        <f>MAIN!M14</f>
        <v>0</v>
      </c>
      <c r="H8" s="131">
        <f>MAIN!N14</f>
        <v>0</v>
      </c>
      <c r="I8" s="129" t="str">
        <f>MAIN!P14</f>
        <v/>
      </c>
      <c r="J8" s="130">
        <f>MAIN!Q14</f>
        <v>0</v>
      </c>
      <c r="K8" s="132">
        <f>MAIN!R14</f>
        <v>0</v>
      </c>
    </row>
    <row r="9" spans="1:11" x14ac:dyDescent="0.4">
      <c r="A9" s="127">
        <f t="shared" si="4"/>
        <v>820</v>
      </c>
      <c r="B9" s="128">
        <f t="shared" si="5"/>
        <v>-137.5</v>
      </c>
      <c r="C9" s="127">
        <f t="shared" si="6"/>
        <v>820</v>
      </c>
      <c r="D9" s="128">
        <f t="shared" si="7"/>
        <v>144.47702834799611</v>
      </c>
      <c r="F9" s="129" t="str">
        <f>MAIN!L15</f>
        <v/>
      </c>
      <c r="G9" s="130">
        <f>MAIN!M15</f>
        <v>0</v>
      </c>
      <c r="H9" s="131">
        <f>MAIN!N15</f>
        <v>0</v>
      </c>
      <c r="I9" s="129" t="str">
        <f>MAIN!P15</f>
        <v/>
      </c>
      <c r="J9" s="130">
        <f>MAIN!Q15</f>
        <v>0</v>
      </c>
      <c r="K9" s="132">
        <f>MAIN!R15</f>
        <v>0</v>
      </c>
    </row>
    <row r="10" spans="1:11" x14ac:dyDescent="0.4">
      <c r="A10" s="127">
        <f t="shared" si="4"/>
        <v>820</v>
      </c>
      <c r="B10" s="128">
        <f t="shared" si="5"/>
        <v>-137.5</v>
      </c>
      <c r="C10" s="127">
        <f t="shared" si="6"/>
        <v>820</v>
      </c>
      <c r="D10" s="128">
        <f t="shared" si="7"/>
        <v>144.47702834799611</v>
      </c>
      <c r="F10" s="129" t="str">
        <f>MAIN!L16</f>
        <v/>
      </c>
      <c r="G10" s="130">
        <f>MAIN!M16</f>
        <v>0</v>
      </c>
      <c r="H10" s="131">
        <f>MAIN!N16</f>
        <v>0</v>
      </c>
      <c r="I10" s="129" t="str">
        <f>MAIN!P16</f>
        <v/>
      </c>
      <c r="J10" s="130">
        <f>MAIN!Q16</f>
        <v>0</v>
      </c>
      <c r="K10" s="132">
        <f>MAIN!R16</f>
        <v>0</v>
      </c>
    </row>
    <row r="11" spans="1:11" x14ac:dyDescent="0.4">
      <c r="A11" s="127">
        <f t="shared" si="4"/>
        <v>820</v>
      </c>
      <c r="B11" s="128">
        <f t="shared" si="5"/>
        <v>-137.5</v>
      </c>
      <c r="C11" s="127">
        <f t="shared" si="6"/>
        <v>820</v>
      </c>
      <c r="D11" s="128">
        <f t="shared" si="7"/>
        <v>144.47702834799611</v>
      </c>
      <c r="F11" s="129" t="str">
        <f>MAIN!L17</f>
        <v/>
      </c>
      <c r="G11" s="130">
        <f>MAIN!M17</f>
        <v>0</v>
      </c>
      <c r="H11" s="131">
        <f>MAIN!N17</f>
        <v>0</v>
      </c>
      <c r="I11" s="129" t="str">
        <f>MAIN!P17</f>
        <v/>
      </c>
      <c r="J11" s="130">
        <f>MAIN!Q17</f>
        <v>0</v>
      </c>
      <c r="K11" s="132">
        <f>MAIN!R17</f>
        <v>0</v>
      </c>
    </row>
    <row r="12" spans="1:11" x14ac:dyDescent="0.4">
      <c r="A12" s="127">
        <f t="shared" si="4"/>
        <v>820</v>
      </c>
      <c r="B12" s="128">
        <f t="shared" si="5"/>
        <v>-137.5</v>
      </c>
      <c r="C12" s="127">
        <f t="shared" si="6"/>
        <v>820</v>
      </c>
      <c r="D12" s="128">
        <f t="shared" si="7"/>
        <v>144.47702834799611</v>
      </c>
      <c r="F12" s="129" t="str">
        <f>MAIN!L18</f>
        <v/>
      </c>
      <c r="G12" s="130">
        <f>MAIN!M18</f>
        <v>0</v>
      </c>
      <c r="H12" s="131">
        <f>MAIN!N18</f>
        <v>0</v>
      </c>
      <c r="I12" s="129" t="str">
        <f>MAIN!P18</f>
        <v/>
      </c>
      <c r="J12" s="130">
        <f>MAIN!Q18</f>
        <v>0</v>
      </c>
      <c r="K12" s="132">
        <f>MAIN!R18</f>
        <v>0</v>
      </c>
    </row>
    <row r="13" spans="1:11" x14ac:dyDescent="0.4">
      <c r="A13" s="127">
        <f t="shared" si="4"/>
        <v>820</v>
      </c>
      <c r="B13" s="128">
        <f t="shared" si="5"/>
        <v>-137.5</v>
      </c>
      <c r="C13" s="127">
        <f t="shared" si="6"/>
        <v>820</v>
      </c>
      <c r="D13" s="128">
        <f t="shared" si="7"/>
        <v>144.47702834799611</v>
      </c>
      <c r="F13" s="129" t="str">
        <f>MAIN!L19</f>
        <v/>
      </c>
      <c r="G13" s="130">
        <f>MAIN!M19</f>
        <v>0</v>
      </c>
      <c r="H13" s="131">
        <f>MAIN!N19</f>
        <v>0</v>
      </c>
      <c r="I13" s="129" t="str">
        <f>MAIN!P19</f>
        <v/>
      </c>
      <c r="J13" s="130">
        <f>MAIN!Q19</f>
        <v>0</v>
      </c>
      <c r="K13" s="132">
        <f>MAIN!R19</f>
        <v>0</v>
      </c>
    </row>
    <row r="14" spans="1:11" x14ac:dyDescent="0.4">
      <c r="A14" s="127">
        <f t="shared" si="4"/>
        <v>820</v>
      </c>
      <c r="B14" s="128">
        <f t="shared" si="5"/>
        <v>-137.5</v>
      </c>
      <c r="C14" s="127">
        <f t="shared" si="6"/>
        <v>820</v>
      </c>
      <c r="D14" s="128">
        <f t="shared" si="7"/>
        <v>144.47702834799611</v>
      </c>
      <c r="F14" s="129" t="str">
        <f>MAIN!L20</f>
        <v/>
      </c>
      <c r="G14" s="130">
        <f>MAIN!M20</f>
        <v>0</v>
      </c>
      <c r="H14" s="131">
        <f>MAIN!N20</f>
        <v>0</v>
      </c>
      <c r="I14" s="129" t="str">
        <f>MAIN!P20</f>
        <v/>
      </c>
      <c r="J14" s="130">
        <f>MAIN!Q20</f>
        <v>0</v>
      </c>
      <c r="K14" s="132">
        <f>MAIN!R20</f>
        <v>0</v>
      </c>
    </row>
    <row r="15" spans="1:11" x14ac:dyDescent="0.4">
      <c r="A15" s="127">
        <f t="shared" si="4"/>
        <v>820</v>
      </c>
      <c r="B15" s="128">
        <f t="shared" si="5"/>
        <v>-137.5</v>
      </c>
      <c r="C15" s="127">
        <f t="shared" si="6"/>
        <v>820</v>
      </c>
      <c r="D15" s="128">
        <f t="shared" si="7"/>
        <v>144.47702834799611</v>
      </c>
      <c r="F15" s="129" t="str">
        <f>MAIN!L21</f>
        <v/>
      </c>
      <c r="G15" s="130">
        <f>MAIN!M21</f>
        <v>0</v>
      </c>
      <c r="H15" s="131">
        <f>MAIN!N21</f>
        <v>0</v>
      </c>
      <c r="I15" s="129" t="str">
        <f>MAIN!P21</f>
        <v/>
      </c>
      <c r="J15" s="130">
        <f>MAIN!Q21</f>
        <v>0</v>
      </c>
      <c r="K15" s="132">
        <f>MAIN!R21</f>
        <v>0</v>
      </c>
    </row>
    <row r="16" spans="1:11" x14ac:dyDescent="0.4">
      <c r="A16" s="127">
        <f t="shared" si="4"/>
        <v>820</v>
      </c>
      <c r="B16" s="128">
        <f t="shared" si="5"/>
        <v>-137.5</v>
      </c>
      <c r="C16" s="127">
        <f t="shared" si="6"/>
        <v>820</v>
      </c>
      <c r="D16" s="128">
        <f t="shared" si="7"/>
        <v>144.47702834799611</v>
      </c>
      <c r="F16" s="129" t="str">
        <f>MAIN!L22</f>
        <v/>
      </c>
      <c r="G16" s="130">
        <f>MAIN!M22</f>
        <v>0</v>
      </c>
      <c r="H16" s="131">
        <f>MAIN!N22</f>
        <v>0</v>
      </c>
      <c r="I16" s="129" t="str">
        <f>MAIN!P22</f>
        <v/>
      </c>
      <c r="J16" s="130">
        <f>MAIN!Q22</f>
        <v>0</v>
      </c>
      <c r="K16" s="132">
        <f>MAIN!R22</f>
        <v>0</v>
      </c>
    </row>
    <row r="17" spans="1:11" x14ac:dyDescent="0.4">
      <c r="A17" s="127">
        <f t="shared" si="4"/>
        <v>820</v>
      </c>
      <c r="B17" s="128">
        <f t="shared" si="5"/>
        <v>-137.5</v>
      </c>
      <c r="C17" s="127">
        <f t="shared" si="6"/>
        <v>820</v>
      </c>
      <c r="D17" s="128">
        <f t="shared" si="7"/>
        <v>144.47702834799611</v>
      </c>
      <c r="F17" s="129" t="str">
        <f>MAIN!L23</f>
        <v/>
      </c>
      <c r="G17" s="130">
        <f>MAIN!M23</f>
        <v>0</v>
      </c>
      <c r="H17" s="131">
        <f>MAIN!N23</f>
        <v>0</v>
      </c>
      <c r="I17" s="129" t="str">
        <f>MAIN!P23</f>
        <v/>
      </c>
      <c r="J17" s="130">
        <f>MAIN!Q23</f>
        <v>0</v>
      </c>
      <c r="K17" s="132">
        <f>MAIN!R23</f>
        <v>0</v>
      </c>
    </row>
    <row r="18" spans="1:11" x14ac:dyDescent="0.4">
      <c r="A18" s="127">
        <f t="shared" si="4"/>
        <v>820</v>
      </c>
      <c r="B18" s="128">
        <f t="shared" si="5"/>
        <v>-137.5</v>
      </c>
      <c r="C18" s="127">
        <f t="shared" si="6"/>
        <v>820</v>
      </c>
      <c r="D18" s="128">
        <f t="shared" si="7"/>
        <v>144.47702834799611</v>
      </c>
      <c r="F18" s="129" t="str">
        <f>MAIN!L24</f>
        <v/>
      </c>
      <c r="G18" s="130">
        <f>MAIN!M24</f>
        <v>0</v>
      </c>
      <c r="H18" s="131">
        <f>MAIN!N24</f>
        <v>0</v>
      </c>
      <c r="I18" s="129" t="str">
        <f>MAIN!P24</f>
        <v/>
      </c>
      <c r="J18" s="130">
        <f>MAIN!Q24</f>
        <v>0</v>
      </c>
      <c r="K18" s="132">
        <f>MAIN!R24</f>
        <v>0</v>
      </c>
    </row>
    <row r="19" spans="1:11" x14ac:dyDescent="0.4">
      <c r="A19" s="127">
        <f t="shared" si="4"/>
        <v>820</v>
      </c>
      <c r="B19" s="128">
        <f t="shared" si="5"/>
        <v>-137.5</v>
      </c>
      <c r="C19" s="127">
        <f t="shared" si="6"/>
        <v>820</v>
      </c>
      <c r="D19" s="128">
        <f t="shared" si="7"/>
        <v>144.47702834799611</v>
      </c>
      <c r="F19" s="129" t="str">
        <f>MAIN!L25</f>
        <v/>
      </c>
      <c r="G19" s="130">
        <f>MAIN!M25</f>
        <v>0</v>
      </c>
      <c r="H19" s="131">
        <f>MAIN!N25</f>
        <v>0</v>
      </c>
      <c r="I19" s="129" t="str">
        <f>MAIN!P25</f>
        <v/>
      </c>
      <c r="J19" s="130">
        <f>MAIN!Q25</f>
        <v>0</v>
      </c>
      <c r="K19" s="132">
        <f>MAIN!R25</f>
        <v>0</v>
      </c>
    </row>
    <row r="20" spans="1:11" x14ac:dyDescent="0.4">
      <c r="A20" s="127">
        <f t="shared" si="4"/>
        <v>820</v>
      </c>
      <c r="B20" s="128">
        <f t="shared" si="5"/>
        <v>-137.5</v>
      </c>
      <c r="C20" s="127">
        <f t="shared" si="6"/>
        <v>820</v>
      </c>
      <c r="D20" s="128">
        <f t="shared" si="7"/>
        <v>144.47702834799611</v>
      </c>
      <c r="F20" s="129" t="str">
        <f>MAIN!L26</f>
        <v/>
      </c>
      <c r="G20" s="130">
        <f>MAIN!M26</f>
        <v>0</v>
      </c>
      <c r="H20" s="131">
        <f>MAIN!N26</f>
        <v>0</v>
      </c>
      <c r="I20" s="129" t="str">
        <f>MAIN!P26</f>
        <v/>
      </c>
      <c r="J20" s="130">
        <f>MAIN!Q26</f>
        <v>0</v>
      </c>
      <c r="K20" s="132">
        <f>MAIN!R26</f>
        <v>0</v>
      </c>
    </row>
    <row r="21" spans="1:11" x14ac:dyDescent="0.4">
      <c r="A21" s="127">
        <f t="shared" si="4"/>
        <v>820</v>
      </c>
      <c r="B21" s="128">
        <f t="shared" si="5"/>
        <v>-137.5</v>
      </c>
      <c r="C21" s="127">
        <f t="shared" si="6"/>
        <v>820</v>
      </c>
      <c r="D21" s="128">
        <f t="shared" si="7"/>
        <v>144.47702834799611</v>
      </c>
      <c r="F21" s="129" t="str">
        <f>MAIN!L27</f>
        <v/>
      </c>
      <c r="G21" s="130">
        <f>MAIN!M27</f>
        <v>0</v>
      </c>
      <c r="H21" s="131">
        <f>MAIN!N27</f>
        <v>0</v>
      </c>
      <c r="I21" s="129" t="str">
        <f>MAIN!P27</f>
        <v/>
      </c>
      <c r="J21" s="130">
        <f>MAIN!Q27</f>
        <v>0</v>
      </c>
      <c r="K21" s="132">
        <f>MAIN!R27</f>
        <v>0</v>
      </c>
    </row>
    <row r="22" spans="1:11" x14ac:dyDescent="0.4">
      <c r="A22" s="127">
        <f t="shared" si="4"/>
        <v>820</v>
      </c>
      <c r="B22" s="128">
        <f t="shared" si="5"/>
        <v>-137.5</v>
      </c>
      <c r="C22" s="127">
        <f t="shared" si="6"/>
        <v>820</v>
      </c>
      <c r="D22" s="128">
        <f t="shared" si="7"/>
        <v>144.47702834799611</v>
      </c>
      <c r="F22" s="129" t="str">
        <f>MAIN!L28</f>
        <v/>
      </c>
      <c r="G22" s="130">
        <f>MAIN!M28</f>
        <v>0</v>
      </c>
      <c r="H22" s="131">
        <f>MAIN!N28</f>
        <v>0</v>
      </c>
      <c r="I22" s="129" t="str">
        <f>MAIN!P28</f>
        <v/>
      </c>
      <c r="J22" s="130">
        <f>MAIN!Q28</f>
        <v>0</v>
      </c>
      <c r="K22" s="132">
        <f>MAIN!R28</f>
        <v>0</v>
      </c>
    </row>
    <row r="23" spans="1:11" x14ac:dyDescent="0.4">
      <c r="A23" s="127">
        <f t="shared" si="4"/>
        <v>820</v>
      </c>
      <c r="B23" s="128">
        <f t="shared" si="5"/>
        <v>-137.5</v>
      </c>
      <c r="C23" s="127">
        <f t="shared" si="6"/>
        <v>820</v>
      </c>
      <c r="D23" s="128">
        <f t="shared" si="7"/>
        <v>144.47702834799611</v>
      </c>
      <c r="F23" s="129" t="str">
        <f>MAIN!L29</f>
        <v/>
      </c>
      <c r="G23" s="130">
        <f>MAIN!M29</f>
        <v>0</v>
      </c>
      <c r="H23" s="131">
        <f>MAIN!N29</f>
        <v>0</v>
      </c>
      <c r="I23" s="129" t="str">
        <f>MAIN!P29</f>
        <v/>
      </c>
      <c r="J23" s="130">
        <f>MAIN!Q29</f>
        <v>0</v>
      </c>
      <c r="K23" s="132">
        <f>MAIN!R29</f>
        <v>0</v>
      </c>
    </row>
    <row r="24" spans="1:11" x14ac:dyDescent="0.4">
      <c r="A24" s="127">
        <f t="shared" si="4"/>
        <v>820</v>
      </c>
      <c r="B24" s="128">
        <f t="shared" si="5"/>
        <v>-137.5</v>
      </c>
      <c r="C24" s="127">
        <f t="shared" si="6"/>
        <v>820</v>
      </c>
      <c r="D24" s="128">
        <f t="shared" si="7"/>
        <v>144.47702834799611</v>
      </c>
      <c r="F24" s="129" t="str">
        <f>MAIN!L30</f>
        <v/>
      </c>
      <c r="G24" s="130">
        <f>MAIN!M30</f>
        <v>0</v>
      </c>
      <c r="H24" s="131">
        <f>MAIN!N30</f>
        <v>0</v>
      </c>
      <c r="I24" s="129" t="str">
        <f>MAIN!P30</f>
        <v/>
      </c>
      <c r="J24" s="130">
        <f>MAIN!Q30</f>
        <v>0</v>
      </c>
      <c r="K24" s="132">
        <f>MAIN!R30</f>
        <v>0</v>
      </c>
    </row>
    <row r="25" spans="1:11" x14ac:dyDescent="0.4">
      <c r="A25" s="127">
        <f t="shared" si="4"/>
        <v>820</v>
      </c>
      <c r="B25" s="128">
        <f t="shared" si="5"/>
        <v>-137.5</v>
      </c>
      <c r="C25" s="127">
        <f t="shared" si="6"/>
        <v>820</v>
      </c>
      <c r="D25" s="128">
        <f t="shared" si="7"/>
        <v>144.47702834799611</v>
      </c>
      <c r="F25" s="129" t="str">
        <f>MAIN!L31</f>
        <v/>
      </c>
      <c r="G25" s="130">
        <f>MAIN!M31</f>
        <v>0</v>
      </c>
      <c r="H25" s="131">
        <f>MAIN!N31</f>
        <v>0</v>
      </c>
      <c r="I25" s="129" t="str">
        <f>MAIN!P31</f>
        <v/>
      </c>
      <c r="J25" s="130">
        <f>MAIN!Q31</f>
        <v>0</v>
      </c>
      <c r="K25" s="132">
        <f>MAIN!R31</f>
        <v>0</v>
      </c>
    </row>
    <row r="26" spans="1:11" x14ac:dyDescent="0.4">
      <c r="A26" s="127">
        <f t="shared" si="4"/>
        <v>820</v>
      </c>
      <c r="B26" s="128">
        <f t="shared" si="5"/>
        <v>-137.5</v>
      </c>
      <c r="C26" s="127">
        <f t="shared" si="6"/>
        <v>820</v>
      </c>
      <c r="D26" s="128">
        <f t="shared" si="7"/>
        <v>144.47702834799611</v>
      </c>
      <c r="F26" s="129" t="str">
        <f>MAIN!L32</f>
        <v/>
      </c>
      <c r="G26" s="130">
        <f>MAIN!M32</f>
        <v>0</v>
      </c>
      <c r="H26" s="131">
        <f>MAIN!N32</f>
        <v>0</v>
      </c>
      <c r="I26" s="129" t="str">
        <f>MAIN!P32</f>
        <v/>
      </c>
      <c r="J26" s="130">
        <f>MAIN!Q32</f>
        <v>0</v>
      </c>
      <c r="K26" s="132">
        <f>MAIN!R32</f>
        <v>0</v>
      </c>
    </row>
    <row r="27" spans="1:11" x14ac:dyDescent="0.4">
      <c r="A27" s="127">
        <f t="shared" si="4"/>
        <v>820</v>
      </c>
      <c r="B27" s="128">
        <f t="shared" si="5"/>
        <v>-137.5</v>
      </c>
      <c r="C27" s="127">
        <f t="shared" si="6"/>
        <v>820</v>
      </c>
      <c r="D27" s="128">
        <f t="shared" si="7"/>
        <v>144.47702834799611</v>
      </c>
      <c r="F27" s="129" t="str">
        <f>MAIN!L33</f>
        <v/>
      </c>
      <c r="G27" s="130">
        <f>MAIN!M33</f>
        <v>0</v>
      </c>
      <c r="H27" s="131">
        <f>MAIN!N33</f>
        <v>0</v>
      </c>
      <c r="I27" s="129" t="str">
        <f>MAIN!P33</f>
        <v/>
      </c>
      <c r="J27" s="130">
        <f>MAIN!Q33</f>
        <v>0</v>
      </c>
      <c r="K27" s="132">
        <f>MAIN!R33</f>
        <v>0</v>
      </c>
    </row>
    <row r="28" spans="1:11" x14ac:dyDescent="0.4">
      <c r="A28" s="127">
        <f t="shared" si="4"/>
        <v>820</v>
      </c>
      <c r="B28" s="128">
        <f t="shared" si="5"/>
        <v>-137.5</v>
      </c>
      <c r="C28" s="127">
        <f t="shared" si="6"/>
        <v>820</v>
      </c>
      <c r="D28" s="128">
        <f t="shared" si="7"/>
        <v>144.47702834799611</v>
      </c>
      <c r="F28" s="129" t="str">
        <f>MAIN!L34</f>
        <v/>
      </c>
      <c r="G28" s="130">
        <f>MAIN!M34</f>
        <v>0</v>
      </c>
      <c r="H28" s="131">
        <f>MAIN!N34</f>
        <v>0</v>
      </c>
      <c r="I28" s="129" t="str">
        <f>MAIN!P34</f>
        <v/>
      </c>
      <c r="J28" s="130">
        <f>MAIN!Q34</f>
        <v>0</v>
      </c>
      <c r="K28" s="132">
        <f>MAIN!R34</f>
        <v>0</v>
      </c>
    </row>
    <row r="29" spans="1:11" x14ac:dyDescent="0.4">
      <c r="A29" s="127">
        <f t="shared" si="4"/>
        <v>820</v>
      </c>
      <c r="B29" s="128">
        <f t="shared" si="5"/>
        <v>-137.5</v>
      </c>
      <c r="C29" s="127">
        <f t="shared" si="6"/>
        <v>820</v>
      </c>
      <c r="D29" s="128">
        <f t="shared" si="7"/>
        <v>144.47702834799611</v>
      </c>
      <c r="F29" s="129" t="str">
        <f>MAIN!L35</f>
        <v/>
      </c>
      <c r="G29" s="130">
        <f>MAIN!M35</f>
        <v>0</v>
      </c>
      <c r="H29" s="131">
        <f>MAIN!N35</f>
        <v>0</v>
      </c>
      <c r="I29" s="129" t="str">
        <f>MAIN!P35</f>
        <v/>
      </c>
      <c r="J29" s="130">
        <f>MAIN!Q35</f>
        <v>0</v>
      </c>
      <c r="K29" s="132">
        <f>MAIN!R35</f>
        <v>0</v>
      </c>
    </row>
    <row r="30" spans="1:11" x14ac:dyDescent="0.4">
      <c r="A30" s="127">
        <f t="shared" si="4"/>
        <v>820</v>
      </c>
      <c r="B30" s="128">
        <f t="shared" si="5"/>
        <v>-137.5</v>
      </c>
      <c r="C30" s="127">
        <f t="shared" si="6"/>
        <v>820</v>
      </c>
      <c r="D30" s="128">
        <f t="shared" si="7"/>
        <v>144.47702834799611</v>
      </c>
      <c r="F30" s="129" t="str">
        <f>MAIN!L36</f>
        <v/>
      </c>
      <c r="G30" s="130">
        <f>MAIN!M36</f>
        <v>0</v>
      </c>
      <c r="H30" s="131">
        <f>MAIN!N36</f>
        <v>0</v>
      </c>
      <c r="I30" s="129" t="str">
        <f>MAIN!P36</f>
        <v/>
      </c>
      <c r="J30" s="130">
        <f>MAIN!Q36</f>
        <v>0</v>
      </c>
      <c r="K30" s="132">
        <f>MAIN!R36</f>
        <v>0</v>
      </c>
    </row>
    <row r="31" spans="1:11" x14ac:dyDescent="0.4">
      <c r="A31" s="127">
        <f t="shared" si="4"/>
        <v>820</v>
      </c>
      <c r="B31" s="128">
        <f t="shared" si="5"/>
        <v>-137.5</v>
      </c>
      <c r="C31" s="127">
        <f t="shared" si="6"/>
        <v>820</v>
      </c>
      <c r="D31" s="128">
        <f t="shared" si="7"/>
        <v>144.47702834799611</v>
      </c>
      <c r="F31" s="129" t="str">
        <f>MAIN!L37</f>
        <v/>
      </c>
      <c r="G31" s="130">
        <f>MAIN!M37</f>
        <v>0</v>
      </c>
      <c r="H31" s="131">
        <f>MAIN!N37</f>
        <v>0</v>
      </c>
      <c r="I31" s="129" t="str">
        <f>MAIN!P37</f>
        <v/>
      </c>
      <c r="J31" s="130">
        <f>MAIN!Q37</f>
        <v>0</v>
      </c>
      <c r="K31" s="132">
        <f>MAIN!R37</f>
        <v>0</v>
      </c>
    </row>
    <row r="32" spans="1:11" x14ac:dyDescent="0.4">
      <c r="A32" s="127">
        <f t="shared" si="4"/>
        <v>820</v>
      </c>
      <c r="B32" s="128">
        <f t="shared" si="5"/>
        <v>-137.5</v>
      </c>
      <c r="C32" s="127">
        <f t="shared" si="6"/>
        <v>820</v>
      </c>
      <c r="D32" s="128">
        <f t="shared" si="7"/>
        <v>144.47702834799611</v>
      </c>
      <c r="F32" s="129" t="str">
        <f>MAIN!L38</f>
        <v/>
      </c>
      <c r="G32" s="130">
        <f>MAIN!M38</f>
        <v>0</v>
      </c>
      <c r="H32" s="131">
        <f>MAIN!N38</f>
        <v>0</v>
      </c>
      <c r="I32" s="129" t="str">
        <f>MAIN!P38</f>
        <v/>
      </c>
      <c r="J32" s="130">
        <f>MAIN!Q38</f>
        <v>0</v>
      </c>
      <c r="K32" s="132">
        <f>MAIN!R38</f>
        <v>0</v>
      </c>
    </row>
    <row r="33" spans="1:11" x14ac:dyDescent="0.4">
      <c r="A33" s="133">
        <f t="shared" si="4"/>
        <v>820</v>
      </c>
      <c r="B33" s="134">
        <f t="shared" si="5"/>
        <v>-137.5</v>
      </c>
      <c r="C33" s="133">
        <f t="shared" si="6"/>
        <v>820</v>
      </c>
      <c r="D33" s="134">
        <f t="shared" si="7"/>
        <v>144.47702834799611</v>
      </c>
      <c r="F33" s="135" t="str">
        <f>MAIN!L39</f>
        <v/>
      </c>
      <c r="G33" s="136">
        <f>MAIN!M39</f>
        <v>0</v>
      </c>
      <c r="H33" s="137">
        <f>MAIN!N39</f>
        <v>0</v>
      </c>
      <c r="I33" s="135" t="str">
        <f>MAIN!P39</f>
        <v/>
      </c>
      <c r="J33" s="136">
        <f>MAIN!Q39</f>
        <v>0</v>
      </c>
      <c r="K33" s="138">
        <f>MAIN!R39</f>
        <v>0</v>
      </c>
    </row>
  </sheetData>
  <sortState xmlns:xlrd2="http://schemas.microsoft.com/office/spreadsheetml/2017/richdata2" ref="B4:D33">
    <sortCondition ref="B4:B33"/>
  </sortState>
  <mergeCells count="2">
    <mergeCell ref="C2:D2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MAIN</vt:lpstr>
      <vt:lpstr>SETTINGS</vt:lpstr>
      <vt:lpstr>DATA_1</vt:lpstr>
      <vt:lpstr>DATA_2</vt:lpstr>
      <vt:lpstr>DATA_3</vt:lpstr>
      <vt:lpstr>CHART</vt:lpstr>
    </vt:vector>
  </TitlesOfParts>
  <Company>Pöyry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kro5b</dc:creator>
  <cp:lastModifiedBy>Otto Kronberger</cp:lastModifiedBy>
  <cp:lastPrinted>2024-08-04T16:03:58Z</cp:lastPrinted>
  <dcterms:created xsi:type="dcterms:W3CDTF">2009-12-28T12:40:35Z</dcterms:created>
  <dcterms:modified xsi:type="dcterms:W3CDTF">2025-02-05T09:37:48Z</dcterms:modified>
</cp:coreProperties>
</file>